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arnasharma/Documents/1-Research/MEAP/FinalDocs/Inventories/"/>
    </mc:Choice>
  </mc:AlternateContent>
  <xr:revisionPtr revIDLastSave="0" documentId="13_ncr:1_{87DED5F9-2E94-1B4C-B0AB-6C02182FA85D}" xr6:coauthVersionLast="47" xr6:coauthVersionMax="47" xr10:uidLastSave="{00000000-0000-0000-0000-000000000000}"/>
  <bookViews>
    <workbookView xWindow="860" yWindow="460" windowWidth="27940" windowHeight="16440" xr2:uid="{069591D5-408F-1746-B7D5-FE0C655EA6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4" i="1" l="1"/>
  <c r="Q204" i="1"/>
  <c r="D188" i="1"/>
  <c r="C188" i="1"/>
  <c r="D47" i="1"/>
  <c r="C47" i="1"/>
  <c r="D2" i="1"/>
  <c r="C2" i="1"/>
  <c r="D169" i="1"/>
  <c r="C169" i="1"/>
  <c r="D161" i="1"/>
  <c r="C161" i="1"/>
  <c r="D155" i="1"/>
  <c r="C155" i="1"/>
  <c r="D133" i="1"/>
  <c r="C133" i="1"/>
  <c r="D129" i="1"/>
  <c r="C129" i="1"/>
  <c r="D110" i="1"/>
  <c r="C110" i="1"/>
  <c r="D78" i="1"/>
  <c r="C78" i="1"/>
  <c r="D60" i="1"/>
  <c r="C60" i="1"/>
  <c r="D44" i="1"/>
  <c r="C44" i="1"/>
  <c r="D36" i="1"/>
  <c r="C36" i="1"/>
  <c r="D16" i="1"/>
  <c r="C16" i="1"/>
</calcChain>
</file>

<file path=xl/sharedStrings.xml><?xml version="1.0" encoding="utf-8"?>
<sst xmlns="http://schemas.openxmlformats.org/spreadsheetml/2006/main" count="2629" uniqueCount="1058">
  <si>
    <t>Al/ Code</t>
  </si>
  <si>
    <t>Item/ Title</t>
  </si>
  <si>
    <t>Master Code</t>
  </si>
  <si>
    <t>Code of Photographer</t>
  </si>
  <si>
    <t>Photo Location</t>
  </si>
  <si>
    <t>Date/ Year</t>
  </si>
  <si>
    <t>Description</t>
  </si>
  <si>
    <t>Keywords</t>
  </si>
  <si>
    <t>Theme</t>
  </si>
  <si>
    <t>Camera Type/ Make</t>
  </si>
  <si>
    <t>Type of Material Available</t>
  </si>
  <si>
    <t>Copyright</t>
  </si>
  <si>
    <t>License/Permission</t>
  </si>
  <si>
    <t>Special Note</t>
  </si>
  <si>
    <t>No. of Photos 120 mm</t>
  </si>
  <si>
    <t>No. of Photos 35 mm</t>
  </si>
  <si>
    <t>Total No. of Photos</t>
  </si>
  <si>
    <t>Data Entry Date</t>
  </si>
  <si>
    <t>X</t>
  </si>
  <si>
    <t>Lodge</t>
  </si>
  <si>
    <t>Agartala</t>
  </si>
  <si>
    <t>Distance view of Rajarshri Yatri Niwas - a government tourist lodge</t>
  </si>
  <si>
    <t>Lodge, Tourist, Yatri Niwas</t>
  </si>
  <si>
    <t>Tourism</t>
  </si>
  <si>
    <t>Asahi Pentax 35 mm SLR camera</t>
  </si>
  <si>
    <t>35 mm size, colour</t>
  </si>
  <si>
    <t>Owned by A.H. Independent Assignment for Personal Collection.</t>
  </si>
  <si>
    <t>NC/ND/SA</t>
  </si>
  <si>
    <t>All are 35 mm</t>
  </si>
  <si>
    <t>Niwas</t>
  </si>
  <si>
    <t>Frontside view from distance of Malancha Niwas - a place where Rabindranath Tagore used to stay when he came to Agartala</t>
  </si>
  <si>
    <t>Malancha Niwas, Tagore Niwas</t>
  </si>
  <si>
    <t>Govt lodge</t>
  </si>
  <si>
    <t>Melaghar</t>
  </si>
  <si>
    <t>Tourist, Lodge, Sagarmahal</t>
  </si>
  <si>
    <t>Udaipur</t>
  </si>
  <si>
    <t>Distance view of a Guest house - Pantha Niwas in South Tripura, Udaipur</t>
  </si>
  <si>
    <t>Guest, Niwas, Pantha Niwas, Udaipur</t>
  </si>
  <si>
    <t>Sipahijala</t>
  </si>
  <si>
    <t>View of a Tourist Lodge from outside was taken in Sipahijala</t>
  </si>
  <si>
    <t>Sipahijala, Tourist, Lodge</t>
  </si>
  <si>
    <t>Vanbung, Jampui hills</t>
  </si>
  <si>
    <t>View of the Tourist lodge at Vanbung in Jampui Hills</t>
  </si>
  <si>
    <t>Lodge, Vanbung, Jampui hills, Tourist</t>
  </si>
  <si>
    <t>*Need to be identified later</t>
  </si>
  <si>
    <t>Kumarghat, Niwas, Pantha Niwas</t>
  </si>
  <si>
    <t>STR - Structure</t>
  </si>
  <si>
    <t>Tripura (TR) TR/STR/1997</t>
  </si>
  <si>
    <t>TR-STR-97-01</t>
  </si>
  <si>
    <t>TR-STR-97-03</t>
  </si>
  <si>
    <t>TR-STR-97-18</t>
  </si>
  <si>
    <t>TR-STR-97-29</t>
  </si>
  <si>
    <t>TR-STR-97-39</t>
  </si>
  <si>
    <t>TR-STR-97-73</t>
  </si>
  <si>
    <t>TR-STR-97-87</t>
  </si>
  <si>
    <t>TR-STR-97-93</t>
  </si>
  <si>
    <t>TR-STR-97-97</t>
  </si>
  <si>
    <t>TR-STR-97-145</t>
  </si>
  <si>
    <t>TR-STR-97-146</t>
  </si>
  <si>
    <t>T/1; 00, 0-1</t>
  </si>
  <si>
    <t>VH/1</t>
  </si>
  <si>
    <t xml:space="preserve"> T/1; 11-13</t>
  </si>
  <si>
    <t>VH/3</t>
  </si>
  <si>
    <t>T/2; 32-36</t>
  </si>
  <si>
    <t>VH/18</t>
  </si>
  <si>
    <t>T/4; 10-12</t>
  </si>
  <si>
    <t>VH/29</t>
  </si>
  <si>
    <t>T/5; 7-8</t>
  </si>
  <si>
    <t>VH/39</t>
  </si>
  <si>
    <t>T/9; 14-15</t>
  </si>
  <si>
    <t>VH/73</t>
  </si>
  <si>
    <t>T/10; 14-15</t>
  </si>
  <si>
    <t>VH/87</t>
  </si>
  <si>
    <t>T/11; 23</t>
  </si>
  <si>
    <t>VH/93</t>
  </si>
  <si>
    <t xml:space="preserve"> T/12; 32</t>
  </si>
  <si>
    <t>VH/97</t>
  </si>
  <si>
    <t>T/18; 19-26</t>
  </si>
  <si>
    <t>VH/145</t>
  </si>
  <si>
    <t xml:space="preserve"> T/18; 29</t>
  </si>
  <si>
    <t>VH/146</t>
  </si>
  <si>
    <t>Temple</t>
  </si>
  <si>
    <t xml:space="preserve">View of Benuban Vihar - one of the most prominent Buddhist attraction of Tripura </t>
  </si>
  <si>
    <t>Benuban Vihar, Buddhist Temple</t>
  </si>
  <si>
    <t>Religious</t>
  </si>
  <si>
    <t>Inside view of Temple</t>
  </si>
  <si>
    <t xml:space="preserve">Agartala </t>
  </si>
  <si>
    <t>Inside view of Benubban Vihar - the main attraction of the Buddha idol with a monk priest sitting in front</t>
  </si>
  <si>
    <t>Temple, Buddhist, Monk, Priest, Benugan Vihar</t>
  </si>
  <si>
    <t>Temple, Jagannath, Agartala</t>
  </si>
  <si>
    <t>Inside view of temple</t>
  </si>
  <si>
    <t>Inside view of the Jagannath idol in Jagannath temple in Agartala</t>
  </si>
  <si>
    <t>Temple, idol, Jagannath, Agartala</t>
  </si>
  <si>
    <t>Righthandside and distance view of Laxminarayan temple in Agartala</t>
  </si>
  <si>
    <t>Temple, Laxminarayan, Agartala</t>
  </si>
  <si>
    <t>Mosque</t>
  </si>
  <si>
    <t>Masjid, Geduma, Agartala</t>
  </si>
  <si>
    <t>Lefthand and frontside view of Uma Maheswar or Kali temple in Agartala besides Ujjayantra palace</t>
  </si>
  <si>
    <t>Temple, Agartala, palace, kali temple</t>
  </si>
  <si>
    <t>Mosque, Dimatoli, Melaghar</t>
  </si>
  <si>
    <t>Inside mosque</t>
  </si>
  <si>
    <t>Inside view of Dimatoli Mosque was taken in Melaghar</t>
  </si>
  <si>
    <t>Mosque entrance door</t>
  </si>
  <si>
    <t>View of the entrance door of Dimatoli Mosque</t>
  </si>
  <si>
    <t>Inside view of Matabari temple at Udaipur</t>
  </si>
  <si>
    <t>Temple, matabari, udaipur</t>
  </si>
  <si>
    <t>Matabari, Temple, Udaipur</t>
  </si>
  <si>
    <t>Frontside view of Bhubneshwari Mandir was taken in different angles in Udaipur</t>
  </si>
  <si>
    <t>Temple, Bhubneshwari, Udaipur</t>
  </si>
  <si>
    <t>Ruins, Tripura, Udaipur</t>
  </si>
  <si>
    <t>Historical</t>
  </si>
  <si>
    <t>Dargah</t>
  </si>
  <si>
    <t>Lefthandside front view of Dargah of Badar Shahib</t>
  </si>
  <si>
    <t>Badar, Shahib, Dargah</t>
  </si>
  <si>
    <t>Shiv Temple, Udaipur</t>
  </si>
  <si>
    <t>VH/167</t>
  </si>
  <si>
    <t>South Tripura</t>
  </si>
  <si>
    <t>Colour Transparency 35 mm</t>
  </si>
  <si>
    <t>Inside temple</t>
  </si>
  <si>
    <t>VH/170</t>
  </si>
  <si>
    <t>WRSP - Worship place</t>
  </si>
  <si>
    <t>Tripura (TR) TR/WRSP/1997/2007</t>
  </si>
  <si>
    <t>T/1; 14-15</t>
  </si>
  <si>
    <t>T/1; 16-18</t>
  </si>
  <si>
    <t>VH/5</t>
  </si>
  <si>
    <t>VH/4</t>
  </si>
  <si>
    <t xml:space="preserve"> T/1; 20-24</t>
  </si>
  <si>
    <t>VH/7</t>
  </si>
  <si>
    <t>T/1; 26</t>
  </si>
  <si>
    <t>VH/8</t>
  </si>
  <si>
    <t xml:space="preserve"> T/1; 29, E</t>
  </si>
  <si>
    <t>VH/9</t>
  </si>
  <si>
    <t>T/1; 30-31, 33</t>
  </si>
  <si>
    <t>VH/10</t>
  </si>
  <si>
    <t>T/2; 2-3</t>
  </si>
  <si>
    <t>VH/11</t>
  </si>
  <si>
    <t>T/7; 0-2, 5-7, 9</t>
  </si>
  <si>
    <t>VH/48</t>
  </si>
  <si>
    <t xml:space="preserve"> T/7; 3-4</t>
  </si>
  <si>
    <t>VH/49</t>
  </si>
  <si>
    <t>T/7; 8</t>
  </si>
  <si>
    <t>VH/50</t>
  </si>
  <si>
    <t>T/7; 20-21</t>
  </si>
  <si>
    <t>VH/56</t>
  </si>
  <si>
    <t>T/7; 28-32</t>
  </si>
  <si>
    <t>VH/59</t>
  </si>
  <si>
    <t>T/8; 20-25, 30, 32</t>
  </si>
  <si>
    <t>VH/66</t>
  </si>
  <si>
    <t xml:space="preserve"> T/8; 35-36</t>
  </si>
  <si>
    <t>VH/68</t>
  </si>
  <si>
    <t>T/9; 0-1</t>
  </si>
  <si>
    <t>VH/71</t>
  </si>
  <si>
    <t xml:space="preserve"> T/9; 3-13</t>
  </si>
  <si>
    <t>VH/72</t>
  </si>
  <si>
    <t>VH/169</t>
  </si>
  <si>
    <t>1-2</t>
  </si>
  <si>
    <t>Museum</t>
  </si>
  <si>
    <t>Different angle views of Ujjayanta Palace from distance - Tripura Govt. Museum</t>
  </si>
  <si>
    <t>Museum, Palace, Ujayanta, Tripura, Agartala</t>
  </si>
  <si>
    <t>Museum door</t>
  </si>
  <si>
    <t>View of the main door of Ujjayanta palace in Agartala</t>
  </si>
  <si>
    <t>Museum, door, Agartala, Ujjayanta palace</t>
  </si>
  <si>
    <t>Entrance to Museum</t>
  </si>
  <si>
    <t>View of the entrance door/ approach road to Ujjayanta palace in Agartala</t>
  </si>
  <si>
    <t>Palace, Agartala, Road</t>
  </si>
  <si>
    <t>Top view of Ujjayanta palace in Agartala</t>
  </si>
  <si>
    <t>Museum, Ujjayanta palace, Agartala</t>
  </si>
  <si>
    <t>Tripura, Museum, Ujjayanata palace, Agartala</t>
  </si>
  <si>
    <t xml:space="preserve">Museum  </t>
  </si>
  <si>
    <t>View of the handicraft museum at Melaghar near Agartala</t>
  </si>
  <si>
    <t>Handicraft, museum, Agartala, Melaghar</t>
  </si>
  <si>
    <t xml:space="preserve">Cultural </t>
  </si>
  <si>
    <t>Museum palace</t>
  </si>
  <si>
    <t>VH/168</t>
  </si>
  <si>
    <t>HSTCL - Historical place</t>
  </si>
  <si>
    <t>Tripura (TR) TR/HSTCL/1997/2007</t>
  </si>
  <si>
    <t>T/1; 19, 27, 28, 34-36</t>
  </si>
  <si>
    <t>VH/6</t>
  </si>
  <si>
    <t>T/2; 19</t>
  </si>
  <si>
    <t>VH/14</t>
  </si>
  <si>
    <t>T/2; 20-26</t>
  </si>
  <si>
    <t>VH/15</t>
  </si>
  <si>
    <t>T/2; 27-28</t>
  </si>
  <si>
    <t>VH/16</t>
  </si>
  <si>
    <t>T/2; 29, 31</t>
  </si>
  <si>
    <t>VH/17</t>
  </si>
  <si>
    <t>T/10; 36, E</t>
  </si>
  <si>
    <t>VH/89</t>
  </si>
  <si>
    <t>TR-WRSP-97-04</t>
  </si>
  <si>
    <t>TR-WRSP-97-05</t>
  </si>
  <si>
    <t>TR-WRSP-97-07</t>
  </si>
  <si>
    <t>TR-WRSP-97-08</t>
  </si>
  <si>
    <t>TR-WRSP-97-09</t>
  </si>
  <si>
    <t>TR-WRSP-97-10</t>
  </si>
  <si>
    <t>TR-WRSP-97-11</t>
  </si>
  <si>
    <t>TR-WRSP-97-48</t>
  </si>
  <si>
    <t>TR-WRSP-97-49</t>
  </si>
  <si>
    <t>TR-WRSP-97-50</t>
  </si>
  <si>
    <t>TR-WRSP-97-56</t>
  </si>
  <si>
    <t>TR-WRSP-97-59</t>
  </si>
  <si>
    <t>TR-WRSP-97-66</t>
  </si>
  <si>
    <t>TR-WRSP-97-68</t>
  </si>
  <si>
    <t>TR-WRSP-97-71</t>
  </si>
  <si>
    <t>TR-WRSP-97-72</t>
  </si>
  <si>
    <t>TR-WRSP-07-167</t>
  </si>
  <si>
    <t>TR-WRSP-07-169</t>
  </si>
  <si>
    <t>TR-WRSP-07-170</t>
  </si>
  <si>
    <t>TR-HSTCL-97-06</t>
  </si>
  <si>
    <t>TR-HSTCL-97-14</t>
  </si>
  <si>
    <t>TR-HSTCL-97-15</t>
  </si>
  <si>
    <t>TR-HSTCL-97-16</t>
  </si>
  <si>
    <t>TR-HSTCL-97-17</t>
  </si>
  <si>
    <t>TR-HSTCL-97-89</t>
  </si>
  <si>
    <t>TR-HSTCL-07-168</t>
  </si>
  <si>
    <t>Park</t>
  </si>
  <si>
    <t>Inside view of Rabindra Kanan park in Agartala was taken from different angles</t>
  </si>
  <si>
    <t>Park, Rabindra Kanan, Agartala</t>
  </si>
  <si>
    <t>View of Sipahijala Zoological Park was taken at Sipahijala</t>
  </si>
  <si>
    <t>Park, Sipahijala, Zoologoical</t>
  </si>
  <si>
    <t>Environment</t>
  </si>
  <si>
    <t>T/1; 2-10</t>
  </si>
  <si>
    <t xml:space="preserve"> T/11; 22</t>
  </si>
  <si>
    <t>VH/2</t>
  </si>
  <si>
    <t>VH/92</t>
  </si>
  <si>
    <t>RCTN - Recreation place</t>
  </si>
  <si>
    <t>Tripura (TR) TR/RCTN/1997</t>
  </si>
  <si>
    <t>TR-RCTN-97-02</t>
  </si>
  <si>
    <t>TR-RCTN-97-92</t>
  </si>
  <si>
    <t>Stone inscription</t>
  </si>
  <si>
    <t>Melaghar, 48 km from Agartala</t>
  </si>
  <si>
    <t>Stone inscription of different deities displayed in a museum in Melaghar</t>
  </si>
  <si>
    <t xml:space="preserve">Stone, inscription, deity, museum, melaghar </t>
  </si>
  <si>
    <t>Historical/ Tourism</t>
  </si>
  <si>
    <t>Sculpture</t>
  </si>
  <si>
    <t>Santirbazaar, South Tripura</t>
  </si>
  <si>
    <t>Stone sculpture of Durga was taken in Pilak historical palace</t>
  </si>
  <si>
    <t>Stone, sculpture, Pilak, palace, Durga</t>
  </si>
  <si>
    <t>Stone, sculpture, Pilak, palace, Bishnu</t>
  </si>
  <si>
    <t>Stone, sculpture, pilak, palace</t>
  </si>
  <si>
    <t>Rock carvings</t>
  </si>
  <si>
    <t>North Tripura, on way to Kailashar</t>
  </si>
  <si>
    <t>Unnakoti, rock, carvings, historical place</t>
  </si>
  <si>
    <t>VH/165</t>
  </si>
  <si>
    <t>VH/166</t>
  </si>
  <si>
    <t>sculpture, stone, wall</t>
  </si>
  <si>
    <t xml:space="preserve">Rock Carving </t>
  </si>
  <si>
    <t>North Tripura, Dharmanagar - Kailashahar Road</t>
  </si>
  <si>
    <t>Rock, Unakoti, Carvings</t>
  </si>
  <si>
    <t>Asahi Pentax 35 mm colour</t>
  </si>
  <si>
    <t>All are in 35 mm</t>
  </si>
  <si>
    <t>T/3; 5-16, 19</t>
  </si>
  <si>
    <t>VH/20</t>
  </si>
  <si>
    <t>T/7; 10</t>
  </si>
  <si>
    <t>VH/51</t>
  </si>
  <si>
    <t>T/7; 11-12</t>
  </si>
  <si>
    <t>VH/52</t>
  </si>
  <si>
    <t>T/7; 14-15</t>
  </si>
  <si>
    <t>VH/54</t>
  </si>
  <si>
    <t xml:space="preserve"> T/20; 7-36, 36A</t>
  </si>
  <si>
    <t>VH/159</t>
  </si>
  <si>
    <t>1-3</t>
  </si>
  <si>
    <t>VH/160</t>
  </si>
  <si>
    <t>VH/164</t>
  </si>
  <si>
    <t>VH/188</t>
  </si>
  <si>
    <t>1-4</t>
  </si>
  <si>
    <t>Palace</t>
  </si>
  <si>
    <t>View of ruins of palace found in Udaipur</t>
  </si>
  <si>
    <t>Ruins, palace, Udaipur</t>
  </si>
  <si>
    <t>T/8; 33-34</t>
  </si>
  <si>
    <t>VH/67</t>
  </si>
  <si>
    <t>Reang old lady</t>
  </si>
  <si>
    <t>Near Udaipur</t>
  </si>
  <si>
    <t>View of a Reang Old Lady posed inside her house was capture</t>
  </si>
  <si>
    <t>Reang, old, lady, house</t>
  </si>
  <si>
    <t>Social</t>
  </si>
  <si>
    <t>Reang Lady</t>
  </si>
  <si>
    <t>Close shot of a Reang old lady in her front posture was taken in a village</t>
  </si>
  <si>
    <t>Reang, lady, village</t>
  </si>
  <si>
    <t>Reang girl</t>
  </si>
  <si>
    <t>Tirthamukh</t>
  </si>
  <si>
    <t>A Reang girl in pose at Tirthamukh Mela in their traditional costume</t>
  </si>
  <si>
    <t>Reang, Girl, Tirthamukh, Mela</t>
  </si>
  <si>
    <t>Cultural</t>
  </si>
  <si>
    <t>Reang lady</t>
  </si>
  <si>
    <t>A Reang lady offering puja at the bank of river in Tirthamukh Mela</t>
  </si>
  <si>
    <t>Reang, Lady, Puja, River, Mela</t>
  </si>
  <si>
    <t>Old lady</t>
  </si>
  <si>
    <t>Kawnpui village, Kolasib, Mizoram</t>
  </si>
  <si>
    <t>Reang, old lady, costume, roadside</t>
  </si>
  <si>
    <t>Reang ladies</t>
  </si>
  <si>
    <t>On way to Vanbang, Jampui, North Tripura</t>
  </si>
  <si>
    <t>Reang ladies gossiping near a paddy husking mill at Jampui</t>
  </si>
  <si>
    <t>Reang, Paddy, Mill</t>
  </si>
  <si>
    <t>Reang, lady, ornaments</t>
  </si>
  <si>
    <t>Lushai girl</t>
  </si>
  <si>
    <t>Jampui Hills</t>
  </si>
  <si>
    <t>Lushai lady, Costume, Jampui Hills</t>
  </si>
  <si>
    <t>Lushai lady</t>
  </si>
  <si>
    <t xml:space="preserve">A Lushai lady beating gong </t>
  </si>
  <si>
    <t>Lushai, lady, Gong</t>
  </si>
  <si>
    <t>Reang, lady, Jampui</t>
  </si>
  <si>
    <t>Reang girls</t>
  </si>
  <si>
    <t>Gandachuur, 120 km from Agartala</t>
  </si>
  <si>
    <t>Reang girls, Ornaments, dress</t>
  </si>
  <si>
    <t>Hrangkhawl Lady</t>
  </si>
  <si>
    <t>View of a Hrangkhawl girl working in paddy field</t>
  </si>
  <si>
    <t>Hrangkhawl girl, paddy</t>
  </si>
  <si>
    <t>Chakma girl</t>
  </si>
  <si>
    <t>Chakma girls, Tripura</t>
  </si>
  <si>
    <t>VH/182</t>
  </si>
  <si>
    <t>Jampui hills</t>
  </si>
  <si>
    <t xml:space="preserve">A Lushai girl posed in her ceremonial costume </t>
  </si>
  <si>
    <t>Lushai, costume, traditional</t>
  </si>
  <si>
    <t>Tripuri girl</t>
  </si>
  <si>
    <t>VH/183</t>
  </si>
  <si>
    <t>Near Agartala</t>
  </si>
  <si>
    <t>A Tripuri girl's front posture in traditional dress and costume</t>
  </si>
  <si>
    <t>Tripuri, costume, dress, traditional</t>
  </si>
  <si>
    <t>VH/184</t>
  </si>
  <si>
    <t>A Reang lady in her ornaments and traditional costume at the front of her village house</t>
  </si>
  <si>
    <t>Reang, Lady, Ornaments, Village house</t>
  </si>
  <si>
    <t>TRB - Tribe</t>
  </si>
  <si>
    <t>Tripura (TR) TR/TRB/1997/2007</t>
  </si>
  <si>
    <t xml:space="preserve"> T/9; 20</t>
  </si>
  <si>
    <t>VH/75</t>
  </si>
  <si>
    <t>T/10; 7-8, 11-13</t>
  </si>
  <si>
    <t>VH/85</t>
  </si>
  <si>
    <t>T/14; 12, 22-23</t>
  </si>
  <si>
    <t>VH/112</t>
  </si>
  <si>
    <t>T/15; 20</t>
  </si>
  <si>
    <t>VH/123</t>
  </si>
  <si>
    <t xml:space="preserve"> T/17; 36, E</t>
  </si>
  <si>
    <t>VH/140</t>
  </si>
  <si>
    <t>T/18; 00, 0-9</t>
  </si>
  <si>
    <t>VH/141</t>
  </si>
  <si>
    <t>T/18; 11-12</t>
  </si>
  <si>
    <t>VH/143</t>
  </si>
  <si>
    <t>T/18; 13-18</t>
  </si>
  <si>
    <t>VH/144</t>
  </si>
  <si>
    <t>T/19; 8-18</t>
  </si>
  <si>
    <t>VH/150</t>
  </si>
  <si>
    <t xml:space="preserve"> T/19; 19</t>
  </si>
  <si>
    <t>VH/151</t>
  </si>
  <si>
    <t>T/19; 29-35</t>
  </si>
  <si>
    <t>VH/155</t>
  </si>
  <si>
    <t xml:space="preserve"> 1-7</t>
  </si>
  <si>
    <t>VH/175</t>
  </si>
  <si>
    <t xml:space="preserve"> 1-2</t>
  </si>
  <si>
    <t>VH/178</t>
  </si>
  <si>
    <t>VH/181</t>
  </si>
  <si>
    <t>Bamboo basket</t>
  </si>
  <si>
    <t>Display of various bamboo baskets in some museums in Agartala</t>
  </si>
  <si>
    <t>Bamboo basket, Agartala, museum</t>
  </si>
  <si>
    <t>Craftsmen &amp; women</t>
  </si>
  <si>
    <t>Melaghar, near Agartala</t>
  </si>
  <si>
    <t>Craftsmen &amp; women working in craft center near Agartala</t>
  </si>
  <si>
    <t>craft center, Agartala</t>
  </si>
  <si>
    <t>Socio-economic</t>
  </si>
  <si>
    <t>Display of various bamboo canes and equipments were displayed in a museum in Melaghar</t>
  </si>
  <si>
    <t>Bamboo, basket, canes, equipments</t>
  </si>
  <si>
    <t xml:space="preserve">Paddy cultivation  </t>
  </si>
  <si>
    <t>Paddy cultivation on the encroached area of Rudrasagar lake in Melaghar</t>
  </si>
  <si>
    <t>Lake, Rudrasagar, Melaghar</t>
  </si>
  <si>
    <t xml:space="preserve">Social </t>
  </si>
  <si>
    <t>Weaving</t>
  </si>
  <si>
    <t>View of Tripuri women weaving table mat of bamboo on handloom</t>
  </si>
  <si>
    <t>Table, mat, handloom, weaving, bamboo</t>
  </si>
  <si>
    <t>Cutting table mat</t>
  </si>
  <si>
    <t>Sizing of table mat after the completion of weaving</t>
  </si>
  <si>
    <t>Reeling of yarn</t>
  </si>
  <si>
    <t>Reeling of yarn for weaving activities were undertaken by Tripuri women in a village in Melaghar</t>
  </si>
  <si>
    <t>Yarn, weaving, Melaghar, women, Tripuri</t>
  </si>
  <si>
    <t>Pottery making</t>
  </si>
  <si>
    <t>View of pottery making by a man in a village in Melaghar</t>
  </si>
  <si>
    <t>Pottery, Melaghar, Village</t>
  </si>
  <si>
    <t>Earthen vessels</t>
  </si>
  <si>
    <t>Bengali women making earthen vessels in a village in Melaghar</t>
  </si>
  <si>
    <t>Melaghar, earthen vessels, Bengali women</t>
  </si>
  <si>
    <t xml:space="preserve">Terracotta </t>
  </si>
  <si>
    <t>Display of terracotta works in a village in Melaghar</t>
  </si>
  <si>
    <t>Teracotta, melaghar, village</t>
  </si>
  <si>
    <t>View of terracotta workmanship by men and women in their village house in Melaghar</t>
  </si>
  <si>
    <t>Terracotta, workmanship, village</t>
  </si>
  <si>
    <t>Bamboo partition</t>
  </si>
  <si>
    <t>Picture of a partition wall made by cane and bamboo inside the craft center</t>
  </si>
  <si>
    <t>Partition wall, cane, bamboo, center, craft</t>
  </si>
  <si>
    <t>Near Bhubneshwari Mandir</t>
  </si>
  <si>
    <t>View of Terracotta products found &amp; displayed near Bhubneshwari Mandir</t>
  </si>
  <si>
    <t>Terracotta, Temple</t>
  </si>
  <si>
    <t>Art &amp; Culture/ Handicrafts</t>
  </si>
  <si>
    <t>Basket making</t>
  </si>
  <si>
    <t>A Reang old man making bamboo basket in a village near Udaipur</t>
  </si>
  <si>
    <t>Bamboo, basket, Reang, Udaipur</t>
  </si>
  <si>
    <t>View of a Bru man weaving basket of bamboo at his courtyard of the village house</t>
  </si>
  <si>
    <t>Bru, basket, bamboo, courtyard</t>
  </si>
  <si>
    <t>A Reang woman weaving clothes on a loin loom at her village house</t>
  </si>
  <si>
    <t>Reang, woman, weaving, clothes, loin loom, village</t>
  </si>
  <si>
    <t>Rubber plantation</t>
  </si>
  <si>
    <t>View of the rubber plantation inside the Sipahijala wildlife sanctuary</t>
  </si>
  <si>
    <t>Rubber, plantation, Sipahijala, Wildlife, Sanctuary</t>
  </si>
  <si>
    <t>Rubber tapping</t>
  </si>
  <si>
    <t>View of rubber tapping activities underway inside the Sipahijala Wildlife Sanctuary</t>
  </si>
  <si>
    <t>Rubber tapping, sanctuary, Sipahijala</t>
  </si>
  <si>
    <t>Reang cultivating</t>
  </si>
  <si>
    <t>On way to Tirthamukh</t>
  </si>
  <si>
    <t>View of paddy cultivation by Reang communities on way to Tirthamukh</t>
  </si>
  <si>
    <t>Paddy, cultivation, Reang, Tirthamukh</t>
  </si>
  <si>
    <t>Paddy field</t>
  </si>
  <si>
    <t>Seller</t>
  </si>
  <si>
    <t>Seller, Chicken, Tirthamukh Mela</t>
  </si>
  <si>
    <t>Festival</t>
  </si>
  <si>
    <t>Sellers</t>
  </si>
  <si>
    <t>Sellers, Tirthamukh, Mela</t>
  </si>
  <si>
    <t>Reeling of cotton</t>
  </si>
  <si>
    <t>Lushai lady reeling cotton at the courtyard of her house</t>
  </si>
  <si>
    <t>Lushai, Lady, Cotton, Reeling</t>
  </si>
  <si>
    <t>Lushai ladies engaged in weaving activities on loin loom in Jampui hills</t>
  </si>
  <si>
    <t>Lushai, weaving, loin loom, Jampui hills</t>
  </si>
  <si>
    <t>Ginning of cotton</t>
  </si>
  <si>
    <t>Lushai lady engaged in ginning of cotton activities at her village house</t>
  </si>
  <si>
    <t>Lushai, lady, ginning, cotton, village</t>
  </si>
  <si>
    <t>Plantation</t>
  </si>
  <si>
    <t>View of pineapple plantation by Lushai villagers</t>
  </si>
  <si>
    <t>Lushai, villagers, pineapple, plantations</t>
  </si>
  <si>
    <t>Bamboo sticks</t>
  </si>
  <si>
    <t>Drying of bamboo sticks for making of agarbati and table mat near Agartala</t>
  </si>
  <si>
    <t>Bamboo sticks, Agarbati, table mat</t>
  </si>
  <si>
    <t>VH/163</t>
  </si>
  <si>
    <t>VH/179</t>
  </si>
  <si>
    <t>Chakma ladies engaged in weaving activities on their loin loom</t>
  </si>
  <si>
    <t>Chakma ladies, weaving, loin loom</t>
  </si>
  <si>
    <t>VH/180</t>
  </si>
  <si>
    <t>A Halam girl weaving clothes on loin loom</t>
  </si>
  <si>
    <t>Halam, lady, weaving, loom</t>
  </si>
  <si>
    <t>OCC - Occupation</t>
  </si>
  <si>
    <t>Tripura (TR) TR/OCC/1997/2007</t>
  </si>
  <si>
    <t>T/2; 4-9, 16-17</t>
  </si>
  <si>
    <t>VH/12</t>
  </si>
  <si>
    <t xml:space="preserve"> T/3</t>
  </si>
  <si>
    <t>VH/19</t>
  </si>
  <si>
    <t xml:space="preserve"> T/3; 26-29</t>
  </si>
  <si>
    <t>VH/22</t>
  </si>
  <si>
    <t xml:space="preserve"> T/4; 13</t>
  </si>
  <si>
    <t>VH/30</t>
  </si>
  <si>
    <t>VH/31</t>
  </si>
  <si>
    <t>T/4; 14-17</t>
  </si>
  <si>
    <t>VH/32</t>
  </si>
  <si>
    <t>T/4; 19</t>
  </si>
  <si>
    <t>T/4; 20-25</t>
  </si>
  <si>
    <t>VH/33</t>
  </si>
  <si>
    <t xml:space="preserve"> T/4; 26-27</t>
  </si>
  <si>
    <t>VH/34</t>
  </si>
  <si>
    <t>T/4; 28-34</t>
  </si>
  <si>
    <t>VH/35</t>
  </si>
  <si>
    <t xml:space="preserve"> T/4; 35-36, 36A</t>
  </si>
  <si>
    <t>VH/36</t>
  </si>
  <si>
    <t>T/5; 00, 0-3</t>
  </si>
  <si>
    <t>VH/37</t>
  </si>
  <si>
    <t>T/5; 5-6</t>
  </si>
  <si>
    <t>VH/38</t>
  </si>
  <si>
    <t>T/6; E</t>
  </si>
  <si>
    <t>VH/47</t>
  </si>
  <si>
    <t xml:space="preserve"> T/8; 26-29</t>
  </si>
  <si>
    <t>VH/69</t>
  </si>
  <si>
    <t>T/9; 36</t>
  </si>
  <si>
    <t>VH/80</t>
  </si>
  <si>
    <t>T/10; 0</t>
  </si>
  <si>
    <t>VH/82</t>
  </si>
  <si>
    <t xml:space="preserve"> T/10; 2-3</t>
  </si>
  <si>
    <t>VH/83</t>
  </si>
  <si>
    <t>T/13; 12-16</t>
  </si>
  <si>
    <t>VH/102</t>
  </si>
  <si>
    <t>T/13; 17-18</t>
  </si>
  <si>
    <t>VH/103</t>
  </si>
  <si>
    <t>T/13; 22-27</t>
  </si>
  <si>
    <t>VH/106</t>
  </si>
  <si>
    <t>T/13; 28</t>
  </si>
  <si>
    <t>VH/107</t>
  </si>
  <si>
    <t>T/14; 13</t>
  </si>
  <si>
    <t>VH/113</t>
  </si>
  <si>
    <t xml:space="preserve"> T/15; 7-9, 12-13, 15-18</t>
  </si>
  <si>
    <t>VH/121</t>
  </si>
  <si>
    <t xml:space="preserve"> T/19; 6-7</t>
  </si>
  <si>
    <t>VH/149</t>
  </si>
  <si>
    <t xml:space="preserve"> T/19; 20-22</t>
  </si>
  <si>
    <t>VH/152</t>
  </si>
  <si>
    <t xml:space="preserve"> T/19; 23-25</t>
  </si>
  <si>
    <t>VH/153</t>
  </si>
  <si>
    <t xml:space="preserve"> T/19; 26-27</t>
  </si>
  <si>
    <t>VH/154</t>
  </si>
  <si>
    <t>T/20; 00, 0-1</t>
  </si>
  <si>
    <t>VH/157</t>
  </si>
  <si>
    <t>TR-OCC-97-12</t>
  </si>
  <si>
    <t>TR-OCC-97-19</t>
  </si>
  <si>
    <t>TR-OCC-97-22</t>
  </si>
  <si>
    <t>TR-OCC-97-30</t>
  </si>
  <si>
    <t>TR-OCC-97-31</t>
  </si>
  <si>
    <t>TR-OCC-97-32</t>
  </si>
  <si>
    <t>TR-OCC-97-33</t>
  </si>
  <si>
    <t>TR-OCC-97-34</t>
  </si>
  <si>
    <t>TR-OCC-97-35</t>
  </si>
  <si>
    <t>TR-OCC-97-36</t>
  </si>
  <si>
    <t>TR-OCC-97-37</t>
  </si>
  <si>
    <t>TR-OCC-97-38</t>
  </si>
  <si>
    <t>TR-OCC-97-47</t>
  </si>
  <si>
    <t>TR-OCC-97-69</t>
  </si>
  <si>
    <t>TR-OCC-97-80</t>
  </si>
  <si>
    <t>TR-OCC-97-82</t>
  </si>
  <si>
    <t>TR-OCC-97-83</t>
  </si>
  <si>
    <t>TR-OCC-97-102</t>
  </si>
  <si>
    <t>TR-OCC-97-103</t>
  </si>
  <si>
    <t>TR-OCC-97-106</t>
  </si>
  <si>
    <t>TR-OCC-97-107</t>
  </si>
  <si>
    <t>TR-OCC-97-113</t>
  </si>
  <si>
    <t>TR-OCC-97-121</t>
  </si>
  <si>
    <t>TR-OCC-97-149</t>
  </si>
  <si>
    <t>TR-OCC-97-152</t>
  </si>
  <si>
    <t>TR-OCC-97-153</t>
  </si>
  <si>
    <t>TR-OCC-97-154</t>
  </si>
  <si>
    <t>TR-OCC-97-157</t>
  </si>
  <si>
    <t>TR-OCC-97-163</t>
  </si>
  <si>
    <t>TR-OCC-07-179</t>
  </si>
  <si>
    <t>TR-OCC-07-180</t>
  </si>
  <si>
    <t>TR-TRB-97-75</t>
  </si>
  <si>
    <t>TR-TRB-97-85</t>
  </si>
  <si>
    <t>TR-TRB-97-112</t>
  </si>
  <si>
    <t>TR-TRB-97-123</t>
  </si>
  <si>
    <t>TR-TRB-97-140</t>
  </si>
  <si>
    <t>TR-TRB-97-141</t>
  </si>
  <si>
    <t>TR-TRB-97-143</t>
  </si>
  <si>
    <t>TR-TRB-97-144</t>
  </si>
  <si>
    <t>TR-TRB-97-150</t>
  </si>
  <si>
    <t>TR-TRB-97-151</t>
  </si>
  <si>
    <t>TR-TRB-97-155</t>
  </si>
  <si>
    <t>TR-TRB-07-175</t>
  </si>
  <si>
    <t>TR-TRB-07-178</t>
  </si>
  <si>
    <t>TR-TRB-07-181</t>
  </si>
  <si>
    <t>TR-TRB-07-182</t>
  </si>
  <si>
    <t>TR-TRB-07-183</t>
  </si>
  <si>
    <t>TR-TRB-07-184</t>
  </si>
  <si>
    <t>Dance</t>
  </si>
  <si>
    <t>Tripuri people of Reang Community young girls performing Hojagiri dance in Tirthamukh Mela</t>
  </si>
  <si>
    <t>People, Tripura, Hojagiri, Tirthamukh</t>
  </si>
  <si>
    <t>Culture</t>
  </si>
  <si>
    <t>View of Tripuri boys and girls performing Lebong Bumani dance at Tirthamukh Mela during night in Tirthamukh</t>
  </si>
  <si>
    <t>Tripuri, boys, girls, Lebong Bumani, Dance</t>
  </si>
  <si>
    <t>Dancers</t>
  </si>
  <si>
    <t>View of Lebong Bumani dancers posed after the dance performed at Tirthamukh mela</t>
  </si>
  <si>
    <t>Lebong Bumani, Dance, Dancer, Tirthamukh</t>
  </si>
  <si>
    <t>Couple dancer</t>
  </si>
  <si>
    <t>Lebong Bumani couple dancer posed after the dance performed at Tirthamukh Mela</t>
  </si>
  <si>
    <t>Garia dance performed by Jamatias at Tirthamukh mela in Tirthamukh</t>
  </si>
  <si>
    <t>Garia, Dance, Jamatias, Tirthamukh Mela</t>
  </si>
  <si>
    <t>Tripuri dancers in pair and single posed in their traditional costume for dance performance at Mela during the day</t>
  </si>
  <si>
    <t>Dancers, Tripuri, Mela</t>
  </si>
  <si>
    <t>View of Lushai Tribes girls performing Lushai Dance in Jampui Hills</t>
  </si>
  <si>
    <t>Lushai, Tribes, Girls, Jampui Hills</t>
  </si>
  <si>
    <t>Manu Bankul, South Tripura</t>
  </si>
  <si>
    <t>Mogh tribe boys and girls performing Mogh dance at Manu Bankal</t>
  </si>
  <si>
    <t>Mogh, Manu Bankul, Dance, Dancer</t>
  </si>
  <si>
    <t>Hojagiri dance</t>
  </si>
  <si>
    <t>Hojagiri dance performance by Reang tribe girls</t>
  </si>
  <si>
    <t>Dance, Hojagiri, Reang, girls</t>
  </si>
  <si>
    <t>Lebong Bumani Dance</t>
  </si>
  <si>
    <t xml:space="preserve">Deb Barma tribe boys and girls performing Lebong Bumani dance </t>
  </si>
  <si>
    <t>Dance, Lebong Bumani, boys, girls</t>
  </si>
  <si>
    <t>Garia dance</t>
  </si>
  <si>
    <t>Deb Barma tribe boys and girls performing Garia dance</t>
  </si>
  <si>
    <t>Dance, Garia, Deb Barma</t>
  </si>
  <si>
    <t>Tripuri dance</t>
  </si>
  <si>
    <t>Tripuri boys and girls performing Tripuri dance</t>
  </si>
  <si>
    <t>Tripuri, boys, girls, dance</t>
  </si>
  <si>
    <t>VH/114</t>
  </si>
  <si>
    <t>T/14; 14-21</t>
  </si>
  <si>
    <t xml:space="preserve">VH/116; </t>
  </si>
  <si>
    <t>T/14; 26-35</t>
  </si>
  <si>
    <t>T/14; 36, E</t>
  </si>
  <si>
    <t>VH/117</t>
  </si>
  <si>
    <t>T/15; 00</t>
  </si>
  <si>
    <t>VH/118</t>
  </si>
  <si>
    <t>T/15; 0</t>
  </si>
  <si>
    <t>VH/119</t>
  </si>
  <si>
    <t>T/15; 2-6</t>
  </si>
  <si>
    <t>VH/120</t>
  </si>
  <si>
    <t>T/16; 20-27</t>
  </si>
  <si>
    <t>VH/131</t>
  </si>
  <si>
    <t>T/16; 28-29</t>
  </si>
  <si>
    <t>VH/132</t>
  </si>
  <si>
    <t>T/16; 30-36, E</t>
  </si>
  <si>
    <t>VH/133</t>
  </si>
  <si>
    <t>T/17; 00, 0-17</t>
  </si>
  <si>
    <t>VH/134</t>
  </si>
  <si>
    <t>T/17; 18-19, 20-21</t>
  </si>
  <si>
    <t>VH/135</t>
  </si>
  <si>
    <t xml:space="preserve"> T/18; 30-36</t>
  </si>
  <si>
    <t>VH/147</t>
  </si>
  <si>
    <t>T/19; 00, 0-9</t>
  </si>
  <si>
    <t>VH/148</t>
  </si>
  <si>
    <t>VH/171</t>
  </si>
  <si>
    <t>VH/174</t>
  </si>
  <si>
    <t>1-7</t>
  </si>
  <si>
    <t>VH/176</t>
  </si>
  <si>
    <t>1-8</t>
  </si>
  <si>
    <t>VH/177</t>
  </si>
  <si>
    <t>1-6</t>
  </si>
  <si>
    <t>VH/185</t>
  </si>
  <si>
    <t>DNC - Dance</t>
  </si>
  <si>
    <t>Tripura (TR) TR/DNC/1997/2007</t>
  </si>
  <si>
    <t>TR-DNC-97-114</t>
  </si>
  <si>
    <t>TR-DNC-97-116</t>
  </si>
  <si>
    <t>TR-DNC-97-117</t>
  </si>
  <si>
    <t>TR-DNC-97-118</t>
  </si>
  <si>
    <t>TR-DNC-97-119</t>
  </si>
  <si>
    <t>TR-DNC-97-120</t>
  </si>
  <si>
    <t>TR-DNC-97-131</t>
  </si>
  <si>
    <t>TR-DNC-97-132</t>
  </si>
  <si>
    <t>TR-DNC-97-133</t>
  </si>
  <si>
    <t>TR-DNC-97-134</t>
  </si>
  <si>
    <t>TR-DNC-97-135</t>
  </si>
  <si>
    <t>TR-DNC-97-147</t>
  </si>
  <si>
    <t>TR-DNC-97-148</t>
  </si>
  <si>
    <t>TR-DNC-07-171</t>
  </si>
  <si>
    <t>TR-DNC-07-174</t>
  </si>
  <si>
    <t>TR-DNC-07-176</t>
  </si>
  <si>
    <t>TR-DNC-07-177</t>
  </si>
  <si>
    <t>TR-DNC-07-185</t>
  </si>
  <si>
    <t>Musical instruments</t>
  </si>
  <si>
    <t>Display of various musical instruments in some museum in Agartala</t>
  </si>
  <si>
    <t>Music, Instruments, Agartala, Museum</t>
  </si>
  <si>
    <t>Cultural/ Tourism</t>
  </si>
  <si>
    <t>Display of various musical instruments in a museum in Melaghar near Agartala</t>
  </si>
  <si>
    <t>Musical instrument, Melaghar, Agartala</t>
  </si>
  <si>
    <t>Ornaments</t>
  </si>
  <si>
    <t>Display of various Tripuri ornaments in a museum in Melaghar</t>
  </si>
  <si>
    <t>Museum, Melaghar, Tripurri, ornaments</t>
  </si>
  <si>
    <t>T/2; 10-15</t>
  </si>
  <si>
    <t>VH/13</t>
  </si>
  <si>
    <t xml:space="preserve"> T/3; 22-25</t>
  </si>
  <si>
    <t>VH/21</t>
  </si>
  <si>
    <t>T/3; 30-31</t>
  </si>
  <si>
    <t>VH/23</t>
  </si>
  <si>
    <t>CLTR - Culture</t>
  </si>
  <si>
    <t>Tripura (TR) TR/CLTR/1997</t>
  </si>
  <si>
    <t>TR-CLTR-97-13</t>
  </si>
  <si>
    <t>TR-CLTR-97-21</t>
  </si>
  <si>
    <t>TR-CLTR-97-23</t>
  </si>
  <si>
    <t>Lake</t>
  </si>
  <si>
    <t>View of a boat on way to Nirmahal palace in Rudrasagar lake</t>
  </si>
  <si>
    <t>Palace, Lake, Rudrasagar, Nirmahal</t>
  </si>
  <si>
    <t>Sunset scene</t>
  </si>
  <si>
    <t xml:space="preserve">View of sunset scene at Rudrasagar lake </t>
  </si>
  <si>
    <t>Lake, sunset, Rudrasagar</t>
  </si>
  <si>
    <t>Tourism/ Environment</t>
  </si>
  <si>
    <t>View of Rudrasagar lake at dusk in Melaghar</t>
  </si>
  <si>
    <t>Sunset scene at lake</t>
  </si>
  <si>
    <t>View of Kalyan Sagar Lake in Udaipur, Tripura</t>
  </si>
  <si>
    <t>Kalyan Sagar, Lake, Tripura</t>
  </si>
  <si>
    <t>Jagannath, Dighi, Lake, Udaipur</t>
  </si>
  <si>
    <t xml:space="preserve">River  </t>
  </si>
  <si>
    <t>River, Gomti, Udaipur</t>
  </si>
  <si>
    <t>Environmental</t>
  </si>
  <si>
    <t>Lake, Dhani, Sagar, Udaipur</t>
  </si>
  <si>
    <t>Amarpur, near Udaipur</t>
  </si>
  <si>
    <t>Lake, Amarsagar, Udaipur</t>
  </si>
  <si>
    <t>View of Gomti river was taken from Maharani barrage</t>
  </si>
  <si>
    <t>Gomti, River, Barrage</t>
  </si>
  <si>
    <t xml:space="preserve">Environment </t>
  </si>
  <si>
    <t>River</t>
  </si>
  <si>
    <t>Tea Garden</t>
  </si>
  <si>
    <t>Durgabari Tea Estate</t>
  </si>
  <si>
    <t>View of tea gardens in Durgabari Tea Estate near Agartala</t>
  </si>
  <si>
    <t>Tea, gardens, Durgabari, Tea Estate, Agartala</t>
  </si>
  <si>
    <t>Sunset, Durgabari, Tea, Estate</t>
  </si>
  <si>
    <t>View of Sipahijala lake was taken from inside the Sipahijala wildlife sanctuary at Sipahijala</t>
  </si>
  <si>
    <t>Lake, Sipahijala, Sanctuary</t>
  </si>
  <si>
    <t>Sal forest</t>
  </si>
  <si>
    <t>View of Sal Forest alongside the main road to Tirthamukh</t>
  </si>
  <si>
    <t>Sal, Forest, Tirthamukh</t>
  </si>
  <si>
    <t>Pond</t>
  </si>
  <si>
    <t>Pond, Tirthamukh</t>
  </si>
  <si>
    <t>Forest 5</t>
  </si>
  <si>
    <t>Forest, Jampui, hills</t>
  </si>
  <si>
    <t xml:space="preserve">Forest </t>
  </si>
  <si>
    <t>Lake, Dumbor</t>
  </si>
  <si>
    <t>NTR - Nature</t>
  </si>
  <si>
    <t>Tripura (TR) TR/NTR/1997/2007</t>
  </si>
  <si>
    <t xml:space="preserve"> T/4; 9</t>
  </si>
  <si>
    <t>VH/28</t>
  </si>
  <si>
    <t>T/5; 9-17</t>
  </si>
  <si>
    <t>VH/40</t>
  </si>
  <si>
    <t>T/5; 26-30</t>
  </si>
  <si>
    <t>VH/42</t>
  </si>
  <si>
    <t>T/5; 31-32</t>
  </si>
  <si>
    <t>VH/43</t>
  </si>
  <si>
    <t>T/5; 33-36</t>
  </si>
  <si>
    <t>VH/44</t>
  </si>
  <si>
    <t xml:space="preserve"> T/6; 00, 0-9</t>
  </si>
  <si>
    <t>VH/45</t>
  </si>
  <si>
    <t xml:space="preserve"> T/7; 24-27</t>
  </si>
  <si>
    <t>VH/58</t>
  </si>
  <si>
    <t>33-36, E</t>
  </si>
  <si>
    <t>VH/60</t>
  </si>
  <si>
    <t>T/8; 1-4</t>
  </si>
  <si>
    <t>VH/61</t>
  </si>
  <si>
    <t>T/8; 9-12, 31, 36A</t>
  </si>
  <si>
    <t>VH/63</t>
  </si>
  <si>
    <t xml:space="preserve"> T/8</t>
  </si>
  <si>
    <t>VH/64</t>
  </si>
  <si>
    <t>T/8; 16-21</t>
  </si>
  <si>
    <t>VH/65</t>
  </si>
  <si>
    <t>T/9; 00</t>
  </si>
  <si>
    <t>VH/70</t>
  </si>
  <si>
    <t>T/11; 4-17</t>
  </si>
  <si>
    <t>VH/90</t>
  </si>
  <si>
    <t>T/11; 18-21</t>
  </si>
  <si>
    <t>VH/91</t>
  </si>
  <si>
    <t>T/12; 10, 14-31</t>
  </si>
  <si>
    <t>VH/96</t>
  </si>
  <si>
    <t>T/13; 19</t>
  </si>
  <si>
    <t>VH/104</t>
  </si>
  <si>
    <t>VH/105</t>
  </si>
  <si>
    <t>T/13; 20-21</t>
  </si>
  <si>
    <t xml:space="preserve"> T/19; 36, E</t>
  </si>
  <si>
    <t>VH/156</t>
  </si>
  <si>
    <t>T/20; 2-6</t>
  </si>
  <si>
    <t>VH/158</t>
  </si>
  <si>
    <t>VH/173</t>
  </si>
  <si>
    <t>TR-NTR-97-28</t>
  </si>
  <si>
    <t>TR-NTR-97-40</t>
  </si>
  <si>
    <t>TR-NTR-97-42</t>
  </si>
  <si>
    <t>TR-NTR-97-43</t>
  </si>
  <si>
    <t>TR-NTR-97-44</t>
  </si>
  <si>
    <t>TR-NTR-97-45</t>
  </si>
  <si>
    <t>TR-NTR-97-58</t>
  </si>
  <si>
    <t>TR-NTR-97-60</t>
  </si>
  <si>
    <t>TR-NTR-97-61</t>
  </si>
  <si>
    <t>TR-NTR-97-63</t>
  </si>
  <si>
    <t>TR-NTR-97-64</t>
  </si>
  <si>
    <t>TR-NTR-97-65</t>
  </si>
  <si>
    <t>TR-NTR-97-70</t>
  </si>
  <si>
    <t>TR-NTR-97-90</t>
  </si>
  <si>
    <t>TR-NTR-97-91</t>
  </si>
  <si>
    <t>TR-NTR-97-96</t>
  </si>
  <si>
    <t>TR-NTR-97-104</t>
  </si>
  <si>
    <t>TR-NTR-97-105</t>
  </si>
  <si>
    <t>TR-NTR-97-156</t>
  </si>
  <si>
    <t>TR-NTR-97-158</t>
  </si>
  <si>
    <t>TR-NTR-07-173</t>
  </si>
  <si>
    <t>Distance view of Nirmahal palace located in Rudrasagar lake in Melaghar</t>
  </si>
  <si>
    <t>Diifferent angle views of Nirmahal palace located in Rudrasagar lake in Melaghar</t>
  </si>
  <si>
    <t>Night view of palace</t>
  </si>
  <si>
    <t>Palace, Night, Nirmahal</t>
  </si>
  <si>
    <t>Barrage</t>
  </si>
  <si>
    <t>View of Maharani Barrage - A bridge across the Gomti River in Udaipur</t>
  </si>
  <si>
    <t>Barrage, River, Bridge, Gomti, Maharani</t>
  </si>
  <si>
    <t>Communication/ Development</t>
  </si>
  <si>
    <t>Pagoda</t>
  </si>
  <si>
    <t>VH/172</t>
  </si>
  <si>
    <t>Distance view of a Pagoda of Mogh at Manu Bankul</t>
  </si>
  <si>
    <t>Mogh, Manu Bankul</t>
  </si>
  <si>
    <t>Tripura (TR) TR/MNMTS/1997/2007</t>
  </si>
  <si>
    <t>MNMTS - Monuments</t>
  </si>
  <si>
    <t>T/4; 8</t>
  </si>
  <si>
    <t xml:space="preserve"> T/5; 18-25</t>
  </si>
  <si>
    <t>VH/41</t>
  </si>
  <si>
    <t>VH/27</t>
  </si>
  <si>
    <t xml:space="preserve"> T/6; 19-27, 31-36</t>
  </si>
  <si>
    <t>VH/46</t>
  </si>
  <si>
    <t>T/8; 6-8</t>
  </si>
  <si>
    <t>VH/632</t>
  </si>
  <si>
    <t>TR-MNMTS-97-27</t>
  </si>
  <si>
    <t>TR-MNMTS-97-41</t>
  </si>
  <si>
    <t>TR-MNMTS-97-46</t>
  </si>
  <si>
    <t>TR-MNMTS-97-62</t>
  </si>
  <si>
    <t>TR-MNMTS-07-172</t>
  </si>
  <si>
    <t>Migratory birds</t>
  </si>
  <si>
    <t>Birds, Sipahijala, Lake, Wildlife</t>
  </si>
  <si>
    <t>Wildlife</t>
  </si>
  <si>
    <t>Monkey</t>
  </si>
  <si>
    <t>View of spectacle monkeys inside the Sipahijala wildlife sanctuary in Sipahijala</t>
  </si>
  <si>
    <t>Monkey, spectacle, Sipahijala, wildlife</t>
  </si>
  <si>
    <t>Gaur</t>
  </si>
  <si>
    <t>Gaur, Sanctuary, Wildlife, Sipahijala</t>
  </si>
  <si>
    <t>Deer</t>
  </si>
  <si>
    <t>Deer, Sanctuary, Sipahijala</t>
  </si>
  <si>
    <t>Duck</t>
  </si>
  <si>
    <t>VH/187</t>
  </si>
  <si>
    <t>Duck, wild, lake, Rudrasagar</t>
  </si>
  <si>
    <t>Wild Animal</t>
  </si>
  <si>
    <t>ANML - Animals</t>
  </si>
  <si>
    <t>Tripura (TR) TR/ANML/1997/2007</t>
  </si>
  <si>
    <t>T/11; 24-36, 36A</t>
  </si>
  <si>
    <t>VH/94</t>
  </si>
  <si>
    <t>T/12; 00, 0-2, 4-9, 11-13</t>
  </si>
  <si>
    <t>VH/95</t>
  </si>
  <si>
    <t>T/12; 33-36, E</t>
  </si>
  <si>
    <t>VH/98</t>
  </si>
  <si>
    <t xml:space="preserve"> T/13; 00, 0-8</t>
  </si>
  <si>
    <t>VH/99</t>
  </si>
  <si>
    <t xml:space="preserve"> T/13; 9</t>
  </si>
  <si>
    <t>VH/100</t>
  </si>
  <si>
    <t>T/13; 10-11</t>
  </si>
  <si>
    <t>VH/101</t>
  </si>
  <si>
    <t>TR-ANML-97-94</t>
  </si>
  <si>
    <t>TR-ANML-97-95</t>
  </si>
  <si>
    <t>TR-ANML-97-98</t>
  </si>
  <si>
    <t>TR-ANML-97-99</t>
  </si>
  <si>
    <t>TR-ANML-97-100</t>
  </si>
  <si>
    <t>TR-ANML-97-101</t>
  </si>
  <si>
    <t>TR-ANML-07-187</t>
  </si>
  <si>
    <t>Puja of Reangs</t>
  </si>
  <si>
    <t>View of a Puja performed by the Reang (Bru) community in the courtyard of their village houses</t>
  </si>
  <si>
    <t>Puja, Bru, Community, Village, Reang</t>
  </si>
  <si>
    <t>Sankranti</t>
  </si>
  <si>
    <t>View of the preparation of Puja and its rituals on the eve of Posh Sankranti at Tirthamukh</t>
  </si>
  <si>
    <t>Sankranti, Puja, Tirthamukh</t>
  </si>
  <si>
    <t>Mundan</t>
  </si>
  <si>
    <t>View of Mundan performed at Tithamukh</t>
  </si>
  <si>
    <t>Mundan, Tirthamukh</t>
  </si>
  <si>
    <t>Mela</t>
  </si>
  <si>
    <t>View of a seller at Tirthamukh mela in Tirthamukh</t>
  </si>
  <si>
    <t>Tirthamukh, Mela, Seller</t>
  </si>
  <si>
    <t>Socio-cultural</t>
  </si>
  <si>
    <t>Spectators</t>
  </si>
  <si>
    <t>Reang spectators at Tirthamukh Mela in Tirthamukh</t>
  </si>
  <si>
    <t>Spectators, Tirthamukh, Reang</t>
  </si>
  <si>
    <t>Pilgrims</t>
  </si>
  <si>
    <t>Pilgrims arrived at Tirthamukh Mela in night</t>
  </si>
  <si>
    <t>Pilgrims, Mela, Tirthamukh</t>
  </si>
  <si>
    <t>Holy song</t>
  </si>
  <si>
    <t>View of the pilgrims gathered performing Bhajan on the night of Sankranti at Tirthamukh</t>
  </si>
  <si>
    <t>Pilgrims, Tirthamukh, Bhajan, Sankranti</t>
  </si>
  <si>
    <t>Holy dip</t>
  </si>
  <si>
    <t>View of the pilgrims taking holy dip at Tirthamukh river on the occasion of Sanjkranti</t>
  </si>
  <si>
    <t>Pilgrims, Tirthamukh, Sankranti</t>
  </si>
  <si>
    <t>Spectators visiting different shops at Tirthamukh fair</t>
  </si>
  <si>
    <t>Spectators, Tirthamukh, Fair, Shops</t>
  </si>
  <si>
    <t>Distance view of the crowds gathered at Tirthamukh Mela on the eve of Sankranti</t>
  </si>
  <si>
    <t>Crowds, Mela, Sankranti</t>
  </si>
  <si>
    <t>Distance view of Tirthamukh fair at Tirthamukh</t>
  </si>
  <si>
    <t>Mela, Tirthamukh</t>
  </si>
  <si>
    <t>VH/162</t>
  </si>
  <si>
    <t>Pilgrims sitting around fire on the night of Sankranti at Tirthamukh</t>
  </si>
  <si>
    <t>Pilgrim, Sankranti, Tirthamukh, Fire</t>
  </si>
  <si>
    <t>FVLS - Festivals</t>
  </si>
  <si>
    <t>Tripura (TR) TR/FVLS/1997/2007</t>
  </si>
  <si>
    <t xml:space="preserve"> T/10; 00</t>
  </si>
  <si>
    <t>VH/81</t>
  </si>
  <si>
    <t>T/13; 29-34, E</t>
  </si>
  <si>
    <t>VH/108</t>
  </si>
  <si>
    <t>T/13; 35-36</t>
  </si>
  <si>
    <t>VH/109</t>
  </si>
  <si>
    <t>T/14; 00, 0-8</t>
  </si>
  <si>
    <t>VH/110</t>
  </si>
  <si>
    <t>T/14; 9-11</t>
  </si>
  <si>
    <t>VH/111</t>
  </si>
  <si>
    <t>T/14; 24-25</t>
  </si>
  <si>
    <t>VH/115</t>
  </si>
  <si>
    <t>T/15; 19, 36</t>
  </si>
  <si>
    <t>VH/122</t>
  </si>
  <si>
    <t>T/15; 21-22</t>
  </si>
  <si>
    <t>VH/124</t>
  </si>
  <si>
    <t>T/15; 23-25</t>
  </si>
  <si>
    <t>VH/125</t>
  </si>
  <si>
    <t xml:space="preserve"> T/15; 26-34</t>
  </si>
  <si>
    <t>VH/126</t>
  </si>
  <si>
    <t xml:space="preserve"> T/16; 00, 1-2</t>
  </si>
  <si>
    <t>VH/127</t>
  </si>
  <si>
    <t>T/16; 4-6, 9</t>
  </si>
  <si>
    <t>VH/128</t>
  </si>
  <si>
    <t>T/16; 10, 16-18</t>
  </si>
  <si>
    <t>VH/129</t>
  </si>
  <si>
    <t>T/16; 12-15, 19</t>
  </si>
  <si>
    <t>VH/130</t>
  </si>
  <si>
    <t>T/17; 22-25</t>
  </si>
  <si>
    <t>VH/136</t>
  </si>
  <si>
    <t xml:space="preserve"> T/17; 26-30</t>
  </si>
  <si>
    <t>VH/137</t>
  </si>
  <si>
    <t>VH/161</t>
  </si>
  <si>
    <t>TR-FVLS-97-81</t>
  </si>
  <si>
    <t>TR-FVLS-97-108</t>
  </si>
  <si>
    <t>TR-FVLS-97-109</t>
  </si>
  <si>
    <t>TR-FVLS-97-110</t>
  </si>
  <si>
    <t>TR-FVLS-97-111</t>
  </si>
  <si>
    <t>TR-FVLS-97-115</t>
  </si>
  <si>
    <t>TR-FVLS-97-122</t>
  </si>
  <si>
    <t>TR-FVLS-97-124</t>
  </si>
  <si>
    <t>TR-FVLS-97-125</t>
  </si>
  <si>
    <t>TR-FVLS-97-126</t>
  </si>
  <si>
    <t>TR-FVLS-97-127</t>
  </si>
  <si>
    <t>TR-FVLS-97-128</t>
  </si>
  <si>
    <t>TR-FVLS-97-129</t>
  </si>
  <si>
    <t>TR-FVLS-97-130</t>
  </si>
  <si>
    <t>TR-FVLS-97-136</t>
  </si>
  <si>
    <t>TR-FVLS-97-137</t>
  </si>
  <si>
    <t>TR-FVLS-97-161</t>
  </si>
  <si>
    <t>TR-FVLS-97-162</t>
  </si>
  <si>
    <t>Paintings</t>
  </si>
  <si>
    <t>Display of a painting in a museum in Melaghar near Agartala</t>
  </si>
  <si>
    <t>Painting, Melaghar, Museum, Agartala</t>
  </si>
  <si>
    <t>Book fair</t>
  </si>
  <si>
    <t>View of a book fair organised in Agartala</t>
  </si>
  <si>
    <t>Book fair, Agartala</t>
  </si>
  <si>
    <t>Rest House</t>
  </si>
  <si>
    <t>Palace, Nirmahal, roadside, rest house</t>
  </si>
  <si>
    <t>Village scene</t>
  </si>
  <si>
    <t>village, palace, pilak</t>
  </si>
  <si>
    <t>TR-97-55</t>
  </si>
  <si>
    <t>Stone image</t>
  </si>
  <si>
    <t>stone image, pilak</t>
  </si>
  <si>
    <t>Guest house</t>
  </si>
  <si>
    <t>Reang village</t>
  </si>
  <si>
    <t>A Bru community girl of Reang viillage in Tripura winnowing in her courtyard</t>
  </si>
  <si>
    <t>Bru, Reang, village, Tripura, courtyard</t>
  </si>
  <si>
    <t>Rice pounding</t>
  </si>
  <si>
    <t>View of Rice pounding by Bru girls in Reang village near Udaipur</t>
  </si>
  <si>
    <t>Rice, pounding, Bru, Reang, Udaipur</t>
  </si>
  <si>
    <t>Reang village house</t>
  </si>
  <si>
    <t>Reang, house, village, Udaipur</t>
  </si>
  <si>
    <t xml:space="preserve">Village  </t>
  </si>
  <si>
    <t>View of Reang village from distance was taken near Udaipur</t>
  </si>
  <si>
    <t>Reang, village, Udaipur</t>
  </si>
  <si>
    <t>Rice cleaning</t>
  </si>
  <si>
    <t>View of a Reang old lady cleaning rice in her village near Udaipur</t>
  </si>
  <si>
    <t>Reang, old lady, Udaipur, village</t>
  </si>
  <si>
    <t>Smoking pipe</t>
  </si>
  <si>
    <t>View of a Reang man smoking in a typical bamboo smoking pipe at the frontdoor of his house</t>
  </si>
  <si>
    <t>Smoking pipe, bamboo</t>
  </si>
  <si>
    <t>Village house</t>
  </si>
  <si>
    <t>Lefthand view of the frontside of a typical village house of a village of Reang community</t>
  </si>
  <si>
    <t>House, village, Reang</t>
  </si>
  <si>
    <t>Handicrafts</t>
  </si>
  <si>
    <t>View of various handicrafts items made of cane and bamboo displayed at a museum in Melaghar</t>
  </si>
  <si>
    <t>Handicraft, bamboo, canes, Melaghar</t>
  </si>
  <si>
    <t>Inter-state Border</t>
  </si>
  <si>
    <t>View of inter-state border - Mizoram-Tripura border at Kawnpui village surrounded by Jampui hills</t>
  </si>
  <si>
    <t>Border, Tripura, Mizoram, Jampui Hills</t>
  </si>
  <si>
    <t>Geography</t>
  </si>
  <si>
    <t>Village</t>
  </si>
  <si>
    <t>Distance view of Kawnpui village at Mizoram-Tripura border surrounded by Jampui Hills</t>
  </si>
  <si>
    <t>Road</t>
  </si>
  <si>
    <t>View of Jampui Road</t>
  </si>
  <si>
    <t>Jampui road, Jampui Hills</t>
  </si>
  <si>
    <t xml:space="preserve">Communication </t>
  </si>
  <si>
    <t>House</t>
  </si>
  <si>
    <t>VH/186</t>
  </si>
  <si>
    <t>View of a typical Reang house in a village</t>
  </si>
  <si>
    <t xml:space="preserve">Reang, house, village </t>
  </si>
  <si>
    <t xml:space="preserve"> T/3; 32</t>
  </si>
  <si>
    <t>VH/24</t>
  </si>
  <si>
    <t>T/4; 2-3</t>
  </si>
  <si>
    <t>VH/25</t>
  </si>
  <si>
    <t xml:space="preserve"> T/4; 5-7</t>
  </si>
  <si>
    <t>VH/26</t>
  </si>
  <si>
    <t>T/7; 13</t>
  </si>
  <si>
    <t>VH/53</t>
  </si>
  <si>
    <t>VH/55</t>
  </si>
  <si>
    <t>T/7; 16, 18</t>
  </si>
  <si>
    <t>T/7; 23</t>
  </si>
  <si>
    <t>VH/57</t>
  </si>
  <si>
    <t>T/9; 16-19, 27-28, 31-34</t>
  </si>
  <si>
    <t>VH/74</t>
  </si>
  <si>
    <t>T/9; 21-22, 25-26</t>
  </si>
  <si>
    <t>VH/76</t>
  </si>
  <si>
    <t xml:space="preserve"> T/9; 23-24</t>
  </si>
  <si>
    <t>VH/77</t>
  </si>
  <si>
    <t xml:space="preserve"> T/9; 29-30</t>
  </si>
  <si>
    <t>VH/78</t>
  </si>
  <si>
    <t xml:space="preserve"> T/9; 35</t>
  </si>
  <si>
    <t>VH/79</t>
  </si>
  <si>
    <t>T/10; 4-6</t>
  </si>
  <si>
    <t>VH/84</t>
  </si>
  <si>
    <t>T/10; 9-10</t>
  </si>
  <si>
    <t>VH/86</t>
  </si>
  <si>
    <t>T/10; 16-30, 32-35</t>
  </si>
  <si>
    <t>VH/88</t>
  </si>
  <si>
    <t>T/17; 31</t>
  </si>
  <si>
    <t>VH/138</t>
  </si>
  <si>
    <t xml:space="preserve"> T/17; 32-35</t>
  </si>
  <si>
    <t>VH/139</t>
  </si>
  <si>
    <t>T/18; 10</t>
  </si>
  <si>
    <t>VH/142</t>
  </si>
  <si>
    <t>TR-STR-97-26</t>
  </si>
  <si>
    <t>TR-STR-97-57</t>
  </si>
  <si>
    <t>ARGY - Archaeology</t>
  </si>
  <si>
    <t>Tripura (TR) TR/ARGY/1997/2007</t>
  </si>
  <si>
    <t>TR-ARGY-97-20</t>
  </si>
  <si>
    <t>TR-ARGY-97-51</t>
  </si>
  <si>
    <t>TR-ARGY-97-52</t>
  </si>
  <si>
    <t>TR-ARGY-97-54</t>
  </si>
  <si>
    <t>TR-ARGY-97-159</t>
  </si>
  <si>
    <t>TR-ARGY-07-160</t>
  </si>
  <si>
    <t>TR-ARGY-07-164</t>
  </si>
  <si>
    <t>TR-ARGY-07-165</t>
  </si>
  <si>
    <t>TR-ARGY-07-166</t>
  </si>
  <si>
    <t>TR-ARGY-07-188</t>
  </si>
  <si>
    <t>TR-ARGY-97-67</t>
  </si>
  <si>
    <t>MCLNS - Miscelleanous</t>
  </si>
  <si>
    <t>Tripura (TR) TR/MCLNS/1997/2007</t>
  </si>
  <si>
    <t>TR-MCLNS-97-24</t>
  </si>
  <si>
    <t>TR-MCLNS-97-25</t>
  </si>
  <si>
    <t>TR-MCLNS-97-53</t>
  </si>
  <si>
    <t>TR-MCLNS-97-74</t>
  </si>
  <si>
    <t>TR-MCLNS-97-76</t>
  </si>
  <si>
    <t>TR-MCLNS-97-77</t>
  </si>
  <si>
    <t>TR-MCLNS-97-78</t>
  </si>
  <si>
    <t>TR-MCLNS-97-79</t>
  </si>
  <si>
    <t>TR-MCLNS-97-84</t>
  </si>
  <si>
    <t>TR-MCLNS-97-86</t>
  </si>
  <si>
    <t>TR-MCLNS-97-88</t>
  </si>
  <si>
    <t>TR-MCLNS-97-138</t>
  </si>
  <si>
    <t>TR-MCLNS-97-139</t>
  </si>
  <si>
    <t>TR-MCLNS-97-142</t>
  </si>
  <si>
    <t>TR-MCLNS-07-186</t>
  </si>
  <si>
    <t>All are 35 mm; Malancha Niwas is now a tourist attraction spot</t>
  </si>
  <si>
    <t>All are 35 mm; No. of photos need to be identified</t>
  </si>
  <si>
    <t>View of Sagarmahal tourist lodge run by state government documented from distance</t>
  </si>
  <si>
    <t>Distance view of righthand side was documented from Kumarghat, Pantha Niwas</t>
  </si>
  <si>
    <t>Distance view of a roadside rest house documented on way to Nirmahal palace</t>
  </si>
  <si>
    <t>Frontside view of Jagannath Temple in Agartala documented from distance</t>
  </si>
  <si>
    <t>Lefthandside view of Gedumas' Masjid in Agartala was documented from distance</t>
  </si>
  <si>
    <t>Frontside view of a mosque lately discovered in 1996 was documented in different angles - Dimatoli mosque</t>
  </si>
  <si>
    <t>Outside view of Matabari Temple in Udaipur was documented</t>
  </si>
  <si>
    <t>View of the ruins of Mandir found in Udaipur was documented</t>
  </si>
  <si>
    <t>Different angle view of Shiv Temple documented in Udaipur</t>
  </si>
  <si>
    <t>Frontside view of Ujjayanta palace from distance was documented in Agartala</t>
  </si>
  <si>
    <t>Stone sculpture of Bishnu was documented in Pilak historical palace in Santirbazaar</t>
  </si>
  <si>
    <t>Stone sculpture of Ganesha was documented in Pilak historical palace</t>
  </si>
  <si>
    <t>View of Unnakoti rock carvings in different angles documented in Unnakoti historical place</t>
  </si>
  <si>
    <t>View of a stone sculpture on the wall was documented</t>
  </si>
  <si>
    <t>View of rock carvings documented from distance in different angles at Unakoti</t>
  </si>
  <si>
    <t>Stone image discovered as an archaeological findings was documented in Pilak</t>
  </si>
  <si>
    <t>A Reang old lady in her traditional costume documented by the roadside</t>
  </si>
  <si>
    <t>A Reang old lady with ornaments documented by the roadside</t>
  </si>
  <si>
    <t xml:space="preserve">A Reang lady wearing traditional ornament was documented </t>
  </si>
  <si>
    <t xml:space="preserve">Different Lushai lady posed in their traditional costume was documented in Jampui Hills </t>
  </si>
  <si>
    <t>Different posture of a Reang lady at Jampui hills was documented</t>
  </si>
  <si>
    <t>Close shot of different Reang girls front posture wearing ornaments and traditional dress documented</t>
  </si>
  <si>
    <t>Chakma girls posed in single and group documented</t>
  </si>
  <si>
    <t>View of a paddy field documented from distance on way to Tirthamukh</t>
  </si>
  <si>
    <t>A chicken seller documented at Tirthamukh Mela in Tirthamukh</t>
  </si>
  <si>
    <t>Different sellers at Tirthamukh mela was documented</t>
  </si>
  <si>
    <t>View og Jagannath Dighi Lake was documented in Udaipur</t>
  </si>
  <si>
    <t>View of Gomti river documented in Udaipur in Tripura</t>
  </si>
  <si>
    <t>View of a Dhani Sagar Lake in Udaipur was documented</t>
  </si>
  <si>
    <t>View of Amarsagar Lake was documented in Amarpur at Udaipur</t>
  </si>
  <si>
    <t>View of Sunset scene documented from inside the Durgabari Tea Estate</t>
  </si>
  <si>
    <t>View of a pond documented on way to Tirthamukh</t>
  </si>
  <si>
    <t>View of forest area at Jampui hills was documented</t>
  </si>
  <si>
    <t>Dumbor lake's view documented</t>
  </si>
  <si>
    <t>Nightview of Nirmahal palace electrified from distance documented</t>
  </si>
  <si>
    <t>View of migratory birds documented at Sipahijala lake inside the Sipahijala wildlife sanctuary</t>
  </si>
  <si>
    <t>A gaur sitting inside the Sipahijala wildlife sanctuary was documented</t>
  </si>
  <si>
    <t>A herd of spotted deer was documented from inside the Sipahijala Wildlife Sanctuary</t>
  </si>
  <si>
    <t>Distance shot of a wild duck documented on Rudrasagar lake</t>
  </si>
  <si>
    <t>Village scene view documented inside the Pilak historical palace</t>
  </si>
  <si>
    <t>View of a Reang Typical house in a village near Udaipur documented from distance</t>
  </si>
  <si>
    <t>Unidentified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</si>
</sst>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2"/>
      <color theme="1"/>
      <name val="Calibri"/>
      <family val="2"/>
      <scheme val="minor"/>
    </font>
    <font>
      <b/>
      <sz val="15"/>
      <color rgb="FF666699"/>
      <name val="Calibri"/>
      <family val="2"/>
      <scheme val="minor"/>
    </font>
    <font>
      <sz val="12"/>
      <color rgb="FF000000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17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/>
    <xf numFmtId="49" fontId="0" fillId="3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46FD-3125-FF48-A194-8493695EE6F3}">
  <dimension ref="A1:Z209"/>
  <sheetViews>
    <sheetView tabSelected="1" topLeftCell="A200" zoomScale="75" workbookViewId="0">
      <selection activeCell="C200" sqref="C200"/>
    </sheetView>
  </sheetViews>
  <sheetFormatPr baseColWidth="10" defaultRowHeight="16" x14ac:dyDescent="0.2"/>
  <cols>
    <col min="1" max="1" width="23.33203125" customWidth="1"/>
    <col min="2" max="2" width="17.5" customWidth="1"/>
    <col min="3" max="3" width="31.33203125" customWidth="1"/>
    <col min="4" max="4" width="34.33203125" customWidth="1"/>
    <col min="5" max="5" width="21.6640625" customWidth="1"/>
    <col min="6" max="6" width="14.83203125" customWidth="1"/>
    <col min="7" max="7" width="54.33203125" customWidth="1"/>
    <col min="8" max="8" width="18.6640625" customWidth="1"/>
    <col min="9" max="9" width="21.6640625" customWidth="1"/>
    <col min="10" max="10" width="21.5" customWidth="1"/>
    <col min="11" max="11" width="21.6640625" customWidth="1"/>
    <col min="12" max="12" width="18.33203125" customWidth="1"/>
    <col min="13" max="13" width="21.5" customWidth="1"/>
    <col min="14" max="14" width="21.33203125" customWidth="1"/>
    <col min="15" max="15" width="24.33203125" customWidth="1"/>
    <col min="16" max="16" width="25" customWidth="1"/>
    <col min="17" max="17" width="22.1640625" customWidth="1"/>
    <col min="18" max="18" width="20.5" customWidth="1"/>
  </cols>
  <sheetData>
    <row r="1" spans="1:26" s="3" customFormat="1" ht="6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  <c r="T1" s="2"/>
      <c r="U1" s="2"/>
      <c r="V1" s="2"/>
      <c r="W1" s="2"/>
      <c r="X1" s="2"/>
      <c r="Y1" s="2"/>
      <c r="Z1" s="2"/>
    </row>
    <row r="2" spans="1:26" s="25" customFormat="1" ht="105" x14ac:dyDescent="0.2">
      <c r="A2" s="24" t="s">
        <v>47</v>
      </c>
      <c r="B2" s="24" t="s">
        <v>46</v>
      </c>
      <c r="C2" s="24" t="str">
        <f>(CONCATENATE(C3,",",C4,",",C5,",",C6,",",C7,",",C8,",",C9,",",C10,",",C11,",",C12,",",C13,",",C14,",",C15))</f>
        <v>VH/1,VH/3,VH/18,VH/29,VH/39,VH/73,VH/87,VH/93,VH/97,VH/145,VH/146,VH/26,VH/57</v>
      </c>
      <c r="D2" s="24" t="str">
        <f>(CONCATENATE(D3,",",D4,",",D5,",",D6,",",D7,",",D8,",",D9,",",D10,",",D11,",",D12,",",D13,",",D14,",",D15))</f>
        <v>T/1; 00, 0-1, T/1; 11-13,T/2; 32-36,T/4; 10-12,T/5; 7-8,T/9; 14-15,T/10; 14-15,T/11; 23, T/12; 32,T/18; 19-26, T/18; 29, T/4; 5-7,T/7; 23</v>
      </c>
      <c r="E2" s="25" t="s">
        <v>18</v>
      </c>
      <c r="F2" s="25" t="s">
        <v>18</v>
      </c>
      <c r="G2" s="25" t="s">
        <v>18</v>
      </c>
      <c r="H2" s="25" t="s">
        <v>18</v>
      </c>
      <c r="I2" s="25" t="s">
        <v>18</v>
      </c>
      <c r="J2" s="25" t="s">
        <v>18</v>
      </c>
      <c r="K2" s="25" t="s">
        <v>18</v>
      </c>
      <c r="L2" s="25" t="s">
        <v>18</v>
      </c>
      <c r="M2" s="25" t="s">
        <v>18</v>
      </c>
      <c r="N2" s="25" t="s">
        <v>18</v>
      </c>
      <c r="O2" s="25">
        <v>0</v>
      </c>
      <c r="P2" s="25">
        <v>0</v>
      </c>
      <c r="Q2" s="25">
        <v>0</v>
      </c>
      <c r="R2" s="25" t="s">
        <v>18</v>
      </c>
    </row>
    <row r="3" spans="1:26" s="7" customFormat="1" ht="68" x14ac:dyDescent="0.2">
      <c r="A3" s="4" t="s">
        <v>48</v>
      </c>
      <c r="B3" s="5" t="s">
        <v>19</v>
      </c>
      <c r="C3" s="5" t="s">
        <v>60</v>
      </c>
      <c r="D3" s="4" t="s">
        <v>59</v>
      </c>
      <c r="E3" s="5" t="s">
        <v>20</v>
      </c>
      <c r="F3" s="4">
        <v>1997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5" t="s">
        <v>27</v>
      </c>
      <c r="N3" s="5" t="s">
        <v>28</v>
      </c>
      <c r="O3" s="5">
        <v>0</v>
      </c>
      <c r="P3" s="5">
        <v>3</v>
      </c>
      <c r="Q3" s="5">
        <v>3</v>
      </c>
      <c r="R3" s="6">
        <v>44479</v>
      </c>
    </row>
    <row r="4" spans="1:26" s="7" customFormat="1" ht="68" x14ac:dyDescent="0.2">
      <c r="A4" s="4" t="s">
        <v>49</v>
      </c>
      <c r="B4" s="5" t="s">
        <v>29</v>
      </c>
      <c r="C4" s="5" t="s">
        <v>62</v>
      </c>
      <c r="D4" s="4" t="s">
        <v>61</v>
      </c>
      <c r="E4" s="5" t="s">
        <v>20</v>
      </c>
      <c r="F4" s="4">
        <v>1997</v>
      </c>
      <c r="G4" s="5" t="s">
        <v>30</v>
      </c>
      <c r="H4" s="5" t="s">
        <v>31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27</v>
      </c>
      <c r="N4" s="5" t="s">
        <v>1014</v>
      </c>
      <c r="O4" s="5">
        <v>0</v>
      </c>
      <c r="P4" s="5">
        <v>3</v>
      </c>
      <c r="Q4" s="5">
        <v>3</v>
      </c>
      <c r="R4" s="6">
        <v>44479</v>
      </c>
    </row>
    <row r="5" spans="1:26" s="7" customFormat="1" ht="68" x14ac:dyDescent="0.2">
      <c r="A5" s="4" t="s">
        <v>50</v>
      </c>
      <c r="B5" s="5" t="s">
        <v>32</v>
      </c>
      <c r="C5" s="5" t="s">
        <v>64</v>
      </c>
      <c r="D5" s="4" t="s">
        <v>63</v>
      </c>
      <c r="E5" s="4" t="s">
        <v>20</v>
      </c>
      <c r="F5" s="4">
        <v>1997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>
        <v>0</v>
      </c>
      <c r="P5" s="5">
        <v>5</v>
      </c>
      <c r="Q5" s="5">
        <v>5</v>
      </c>
      <c r="R5" s="6">
        <v>44479</v>
      </c>
    </row>
    <row r="6" spans="1:26" s="7" customFormat="1" ht="68" x14ac:dyDescent="0.2">
      <c r="A6" s="4" t="s">
        <v>51</v>
      </c>
      <c r="B6" s="5" t="s">
        <v>19</v>
      </c>
      <c r="C6" s="5" t="s">
        <v>66</v>
      </c>
      <c r="D6" s="4" t="s">
        <v>65</v>
      </c>
      <c r="E6" s="5" t="s">
        <v>33</v>
      </c>
      <c r="F6" s="4">
        <v>1997</v>
      </c>
      <c r="G6" s="5" t="s">
        <v>1016</v>
      </c>
      <c r="H6" s="5" t="s">
        <v>34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  <c r="N6" s="5" t="s">
        <v>28</v>
      </c>
      <c r="O6" s="5">
        <v>0</v>
      </c>
      <c r="P6" s="5">
        <v>3</v>
      </c>
      <c r="Q6" s="5">
        <v>3</v>
      </c>
      <c r="R6" s="6">
        <v>44479</v>
      </c>
    </row>
    <row r="7" spans="1:26" s="7" customFormat="1" ht="68" x14ac:dyDescent="0.2">
      <c r="A7" s="4" t="s">
        <v>52</v>
      </c>
      <c r="B7" s="5" t="s">
        <v>19</v>
      </c>
      <c r="C7" s="5" t="s">
        <v>68</v>
      </c>
      <c r="D7" s="4" t="s">
        <v>67</v>
      </c>
      <c r="E7" s="5" t="s">
        <v>33</v>
      </c>
      <c r="F7" s="4">
        <v>1997</v>
      </c>
      <c r="G7" s="5" t="s">
        <v>1016</v>
      </c>
      <c r="H7" s="5" t="s">
        <v>34</v>
      </c>
      <c r="I7" s="5" t="s">
        <v>23</v>
      </c>
      <c r="J7" s="5" t="s">
        <v>24</v>
      </c>
      <c r="K7" s="5" t="s">
        <v>25</v>
      </c>
      <c r="L7" s="5" t="s">
        <v>26</v>
      </c>
      <c r="M7" s="5" t="s">
        <v>27</v>
      </c>
      <c r="N7" s="5" t="s">
        <v>28</v>
      </c>
      <c r="O7" s="5">
        <v>0</v>
      </c>
      <c r="P7" s="5">
        <v>2</v>
      </c>
      <c r="Q7" s="5">
        <v>2</v>
      </c>
      <c r="R7" s="6">
        <v>44479</v>
      </c>
    </row>
    <row r="8" spans="1:26" s="7" customFormat="1" ht="68" x14ac:dyDescent="0.2">
      <c r="A8" s="4" t="s">
        <v>53</v>
      </c>
      <c r="B8" s="5" t="s">
        <v>29</v>
      </c>
      <c r="C8" s="5" t="s">
        <v>70</v>
      </c>
      <c r="D8" s="4" t="s">
        <v>69</v>
      </c>
      <c r="E8" s="5" t="s">
        <v>35</v>
      </c>
      <c r="F8" s="4">
        <v>1997</v>
      </c>
      <c r="G8" s="5" t="s">
        <v>36</v>
      </c>
      <c r="H8" s="5" t="s">
        <v>37</v>
      </c>
      <c r="I8" s="5" t="s">
        <v>23</v>
      </c>
      <c r="J8" s="5" t="s">
        <v>24</v>
      </c>
      <c r="K8" s="5" t="s">
        <v>25</v>
      </c>
      <c r="L8" s="5" t="s">
        <v>26</v>
      </c>
      <c r="M8" s="5" t="s">
        <v>27</v>
      </c>
      <c r="N8" s="5" t="s">
        <v>28</v>
      </c>
      <c r="O8" s="5">
        <v>0</v>
      </c>
      <c r="P8" s="5">
        <v>2</v>
      </c>
      <c r="Q8" s="5">
        <v>2</v>
      </c>
      <c r="R8" s="6">
        <v>44480</v>
      </c>
    </row>
    <row r="9" spans="1:26" s="7" customFormat="1" ht="68" x14ac:dyDescent="0.2">
      <c r="A9" s="8" t="s">
        <v>54</v>
      </c>
      <c r="B9" s="9" t="s">
        <v>19</v>
      </c>
      <c r="C9" s="9" t="s">
        <v>72</v>
      </c>
      <c r="D9" s="4" t="s">
        <v>71</v>
      </c>
      <c r="E9" s="9" t="s">
        <v>20</v>
      </c>
      <c r="F9" s="8">
        <v>1997</v>
      </c>
      <c r="G9" s="9" t="s">
        <v>21</v>
      </c>
      <c r="H9" s="9" t="s">
        <v>22</v>
      </c>
      <c r="I9" s="9" t="s">
        <v>23</v>
      </c>
      <c r="J9" s="9" t="s">
        <v>24</v>
      </c>
      <c r="K9" s="9" t="s">
        <v>25</v>
      </c>
      <c r="L9" s="9" t="s">
        <v>26</v>
      </c>
      <c r="M9" s="9" t="s">
        <v>27</v>
      </c>
      <c r="N9" s="9" t="s">
        <v>28</v>
      </c>
      <c r="O9" s="9">
        <v>0</v>
      </c>
      <c r="P9" s="9">
        <v>2</v>
      </c>
      <c r="Q9" s="9">
        <v>2</v>
      </c>
      <c r="R9" s="10">
        <v>44480</v>
      </c>
    </row>
    <row r="10" spans="1:26" s="7" customFormat="1" ht="68" x14ac:dyDescent="0.2">
      <c r="A10" s="4" t="s">
        <v>55</v>
      </c>
      <c r="B10" s="5" t="s">
        <v>19</v>
      </c>
      <c r="C10" s="5" t="s">
        <v>74</v>
      </c>
      <c r="D10" s="4" t="s">
        <v>73</v>
      </c>
      <c r="E10" s="5" t="s">
        <v>38</v>
      </c>
      <c r="F10" s="4">
        <v>1997</v>
      </c>
      <c r="G10" s="5" t="s">
        <v>39</v>
      </c>
      <c r="H10" s="5" t="s">
        <v>40</v>
      </c>
      <c r="I10" s="5" t="s">
        <v>23</v>
      </c>
      <c r="J10" s="5" t="s">
        <v>24</v>
      </c>
      <c r="K10" s="5" t="s">
        <v>25</v>
      </c>
      <c r="L10" s="5" t="s">
        <v>26</v>
      </c>
      <c r="M10" s="5" t="s">
        <v>27</v>
      </c>
      <c r="N10" s="5" t="s">
        <v>28</v>
      </c>
      <c r="O10" s="5">
        <v>0</v>
      </c>
      <c r="P10" s="5">
        <v>1</v>
      </c>
      <c r="Q10" s="5">
        <v>1</v>
      </c>
      <c r="R10" s="6">
        <v>44480</v>
      </c>
    </row>
    <row r="11" spans="1:26" s="7" customFormat="1" ht="68" x14ac:dyDescent="0.2">
      <c r="A11" s="4" t="s">
        <v>56</v>
      </c>
      <c r="B11" s="5" t="s">
        <v>19</v>
      </c>
      <c r="C11" s="5" t="s">
        <v>76</v>
      </c>
      <c r="D11" s="4" t="s">
        <v>75</v>
      </c>
      <c r="E11" s="5" t="s">
        <v>38</v>
      </c>
      <c r="F11" s="4">
        <v>1997</v>
      </c>
      <c r="G11" s="5" t="s">
        <v>39</v>
      </c>
      <c r="H11" s="5" t="s">
        <v>40</v>
      </c>
      <c r="I11" s="5" t="s">
        <v>23</v>
      </c>
      <c r="J11" s="5" t="s">
        <v>24</v>
      </c>
      <c r="K11" s="5" t="s">
        <v>25</v>
      </c>
      <c r="L11" s="5" t="s">
        <v>26</v>
      </c>
      <c r="M11" s="5" t="s">
        <v>27</v>
      </c>
      <c r="N11" s="5" t="s">
        <v>28</v>
      </c>
      <c r="O11" s="5">
        <v>0</v>
      </c>
      <c r="P11" s="5">
        <v>1</v>
      </c>
      <c r="Q11" s="5">
        <v>1</v>
      </c>
      <c r="R11" s="6">
        <v>44480</v>
      </c>
    </row>
    <row r="12" spans="1:26" s="7" customFormat="1" ht="68" x14ac:dyDescent="0.2">
      <c r="A12" s="8" t="s">
        <v>57</v>
      </c>
      <c r="B12" s="9" t="s">
        <v>19</v>
      </c>
      <c r="C12" s="9" t="s">
        <v>78</v>
      </c>
      <c r="D12" s="4" t="s">
        <v>77</v>
      </c>
      <c r="E12" s="9" t="s">
        <v>41</v>
      </c>
      <c r="F12" s="8">
        <v>1997</v>
      </c>
      <c r="G12" s="9" t="s">
        <v>42</v>
      </c>
      <c r="H12" s="9" t="s">
        <v>43</v>
      </c>
      <c r="I12" s="9" t="s">
        <v>23</v>
      </c>
      <c r="J12" s="9" t="s">
        <v>24</v>
      </c>
      <c r="K12" s="9" t="s">
        <v>25</v>
      </c>
      <c r="L12" s="9" t="s">
        <v>26</v>
      </c>
      <c r="M12" s="9" t="s">
        <v>27</v>
      </c>
      <c r="N12" s="9" t="s">
        <v>28</v>
      </c>
      <c r="O12" s="9">
        <v>0</v>
      </c>
      <c r="P12" s="9">
        <v>8</v>
      </c>
      <c r="Q12" s="9">
        <v>8</v>
      </c>
      <c r="R12" s="10">
        <v>44480</v>
      </c>
    </row>
    <row r="13" spans="1:26" s="7" customFormat="1" ht="68" x14ac:dyDescent="0.2">
      <c r="A13" s="8" t="s">
        <v>58</v>
      </c>
      <c r="B13" s="9" t="s">
        <v>29</v>
      </c>
      <c r="C13" s="9" t="s">
        <v>80</v>
      </c>
      <c r="D13" s="4" t="s">
        <v>79</v>
      </c>
      <c r="E13" s="9" t="s">
        <v>44</v>
      </c>
      <c r="F13" s="8">
        <v>1997</v>
      </c>
      <c r="G13" s="9" t="s">
        <v>1017</v>
      </c>
      <c r="H13" s="9" t="s">
        <v>45</v>
      </c>
      <c r="I13" s="9" t="s">
        <v>23</v>
      </c>
      <c r="J13" s="9" t="s">
        <v>24</v>
      </c>
      <c r="K13" s="9" t="s">
        <v>25</v>
      </c>
      <c r="L13" s="9" t="s">
        <v>26</v>
      </c>
      <c r="M13" s="9" t="s">
        <v>27</v>
      </c>
      <c r="N13" s="9" t="s">
        <v>28</v>
      </c>
      <c r="O13" s="9">
        <v>0</v>
      </c>
      <c r="P13" s="9">
        <v>1</v>
      </c>
      <c r="Q13" s="9">
        <v>1</v>
      </c>
      <c r="R13" s="10">
        <v>44480</v>
      </c>
    </row>
    <row r="14" spans="1:26" ht="68" x14ac:dyDescent="0.2">
      <c r="A14" s="13" t="s">
        <v>982</v>
      </c>
      <c r="B14" s="17" t="s">
        <v>903</v>
      </c>
      <c r="C14" s="17" t="s">
        <v>953</v>
      </c>
      <c r="D14" s="13" t="s">
        <v>952</v>
      </c>
      <c r="E14" s="17" t="s">
        <v>33</v>
      </c>
      <c r="F14" s="13">
        <v>1997</v>
      </c>
      <c r="G14" s="17" t="s">
        <v>1018</v>
      </c>
      <c r="H14" s="17" t="s">
        <v>904</v>
      </c>
      <c r="I14" s="17" t="s">
        <v>23</v>
      </c>
      <c r="J14" s="17" t="s">
        <v>24</v>
      </c>
      <c r="K14" s="17" t="s">
        <v>25</v>
      </c>
      <c r="L14" s="17" t="s">
        <v>26</v>
      </c>
      <c r="M14" s="17" t="s">
        <v>27</v>
      </c>
      <c r="N14" s="17" t="s">
        <v>28</v>
      </c>
      <c r="O14" s="17">
        <v>0</v>
      </c>
      <c r="P14" s="17">
        <v>3</v>
      </c>
      <c r="Q14" s="17">
        <v>3</v>
      </c>
      <c r="R14" s="18">
        <v>44479</v>
      </c>
    </row>
    <row r="15" spans="1:26" ht="68" x14ac:dyDescent="0.2">
      <c r="A15" s="13" t="s">
        <v>983</v>
      </c>
      <c r="B15" s="17" t="s">
        <v>910</v>
      </c>
      <c r="C15" s="17" t="s">
        <v>959</v>
      </c>
      <c r="D15" s="13" t="s">
        <v>958</v>
      </c>
      <c r="E15" s="17" t="s">
        <v>35</v>
      </c>
      <c r="F15" s="13">
        <v>1997</v>
      </c>
      <c r="G15" s="17" t="s">
        <v>36</v>
      </c>
      <c r="H15" s="17" t="s">
        <v>37</v>
      </c>
      <c r="I15" s="17" t="s">
        <v>23</v>
      </c>
      <c r="J15" s="17" t="s">
        <v>24</v>
      </c>
      <c r="K15" s="17" t="s">
        <v>25</v>
      </c>
      <c r="L15" s="17" t="s">
        <v>26</v>
      </c>
      <c r="M15" s="17" t="s">
        <v>27</v>
      </c>
      <c r="N15" s="17" t="s">
        <v>28</v>
      </c>
      <c r="O15" s="17">
        <v>0</v>
      </c>
      <c r="P15" s="17">
        <v>1</v>
      </c>
      <c r="Q15" s="17">
        <v>1</v>
      </c>
      <c r="R15" s="18">
        <v>44479</v>
      </c>
    </row>
    <row r="16" spans="1:26" s="25" customFormat="1" ht="147" x14ac:dyDescent="0.2">
      <c r="A16" s="24" t="s">
        <v>121</v>
      </c>
      <c r="B16" s="24" t="s">
        <v>120</v>
      </c>
      <c r="C16" s="24" t="str">
        <f>(CONCATENATE(C17,",",C18,",",C19,",",C20,",",C21,",",C22,",",C23,",",C23,",",C23,",",C24,",",C25,",",C26,",",C27,",",C28,",",C29,",",C30,",",C31,",",C32,",",C33,",",C34,",",C35))</f>
        <v>VH/4,VH/5,VH/7,VH/8,VH/9,VH/10,VH/11,VH/11,VH/11,VH/48,VH/49,VH/50,VH/56,VH/59,VH/66,VH/68,VH/71,VH/72,VH/167,VH/169,VH/170</v>
      </c>
      <c r="D16" s="24" t="str">
        <f>(CONCATENATE(D17,",",D18,",",D19,",",D20,",",D21,",",D22,",",D23,",",D24,",",D25,",",D26,",",D27,",",D28,",",D29,",",D30,",",D31,",",D32,",",D33,",",D34,",",D35))</f>
        <v>T/1; 14-15,T/1; 16-18, T/1; 20-24,T/1; 26, T/1; 29, E,T/1; 30-31, 33,T/2; 2-3,T/7; 0-2, 5-7, 9, T/7; 3-4,T/7; 8,T/7; 20-21,T/7; 28-32,T/8; 20-25, 30, 32, T/8; 35-36,T/9; 0-1, T/9; 3-13,1,1-2,1</v>
      </c>
      <c r="E16" s="25" t="s">
        <v>18</v>
      </c>
      <c r="F16" s="25" t="s">
        <v>18</v>
      </c>
      <c r="G16" s="25" t="s">
        <v>18</v>
      </c>
      <c r="H16" s="25" t="s">
        <v>18</v>
      </c>
      <c r="I16" s="25" t="s">
        <v>18</v>
      </c>
      <c r="J16" s="25" t="s">
        <v>18</v>
      </c>
      <c r="K16" s="25" t="s">
        <v>18</v>
      </c>
      <c r="L16" s="25" t="s">
        <v>18</v>
      </c>
      <c r="M16" s="25" t="s">
        <v>18</v>
      </c>
      <c r="N16" s="25" t="s">
        <v>18</v>
      </c>
      <c r="O16" s="25">
        <v>0</v>
      </c>
      <c r="P16" s="25">
        <v>0</v>
      </c>
      <c r="Q16" s="25">
        <v>0</v>
      </c>
      <c r="R16" s="25" t="s">
        <v>18</v>
      </c>
    </row>
    <row r="17" spans="1:18" s="7" customFormat="1" ht="68" x14ac:dyDescent="0.2">
      <c r="A17" s="4" t="s">
        <v>188</v>
      </c>
      <c r="B17" s="5" t="s">
        <v>81</v>
      </c>
      <c r="C17" s="5" t="s">
        <v>125</v>
      </c>
      <c r="D17" s="4" t="s">
        <v>122</v>
      </c>
      <c r="E17" s="5" t="s">
        <v>20</v>
      </c>
      <c r="F17" s="4">
        <v>1997</v>
      </c>
      <c r="G17" s="5" t="s">
        <v>82</v>
      </c>
      <c r="H17" s="5" t="s">
        <v>83</v>
      </c>
      <c r="I17" s="5" t="s">
        <v>84</v>
      </c>
      <c r="J17" s="5" t="s">
        <v>24</v>
      </c>
      <c r="K17" s="5" t="s">
        <v>25</v>
      </c>
      <c r="L17" s="5" t="s">
        <v>26</v>
      </c>
      <c r="M17" s="5" t="s">
        <v>27</v>
      </c>
      <c r="N17" s="5" t="s">
        <v>1014</v>
      </c>
      <c r="O17" s="5">
        <v>0</v>
      </c>
      <c r="P17" s="5">
        <v>2</v>
      </c>
      <c r="Q17" s="5">
        <v>2</v>
      </c>
      <c r="R17" s="6">
        <v>44479</v>
      </c>
    </row>
    <row r="18" spans="1:18" s="7" customFormat="1" ht="68" x14ac:dyDescent="0.2">
      <c r="A18" s="4" t="s">
        <v>189</v>
      </c>
      <c r="B18" s="5" t="s">
        <v>85</v>
      </c>
      <c r="C18" s="5" t="s">
        <v>124</v>
      </c>
      <c r="D18" s="4" t="s">
        <v>123</v>
      </c>
      <c r="E18" s="5" t="s">
        <v>86</v>
      </c>
      <c r="F18" s="4">
        <v>1997</v>
      </c>
      <c r="G18" s="5" t="s">
        <v>87</v>
      </c>
      <c r="H18" s="5" t="s">
        <v>88</v>
      </c>
      <c r="I18" s="5" t="s">
        <v>84</v>
      </c>
      <c r="J18" s="5" t="s">
        <v>24</v>
      </c>
      <c r="K18" s="5" t="s">
        <v>25</v>
      </c>
      <c r="L18" s="5" t="s">
        <v>26</v>
      </c>
      <c r="M18" s="5" t="s">
        <v>27</v>
      </c>
      <c r="N18" s="5" t="s">
        <v>28</v>
      </c>
      <c r="O18" s="5">
        <v>0</v>
      </c>
      <c r="P18" s="5">
        <v>3</v>
      </c>
      <c r="Q18" s="5">
        <v>3</v>
      </c>
      <c r="R18" s="6">
        <v>44479</v>
      </c>
    </row>
    <row r="19" spans="1:18" s="7" customFormat="1" ht="68" x14ac:dyDescent="0.2">
      <c r="A19" s="4" t="s">
        <v>190</v>
      </c>
      <c r="B19" s="5" t="s">
        <v>81</v>
      </c>
      <c r="C19" s="5" t="s">
        <v>127</v>
      </c>
      <c r="D19" s="4" t="s">
        <v>126</v>
      </c>
      <c r="E19" s="5" t="s">
        <v>86</v>
      </c>
      <c r="F19" s="4">
        <v>1997</v>
      </c>
      <c r="G19" s="5" t="s">
        <v>1019</v>
      </c>
      <c r="H19" s="5" t="s">
        <v>89</v>
      </c>
      <c r="I19" s="5" t="s">
        <v>84</v>
      </c>
      <c r="J19" s="5" t="s">
        <v>24</v>
      </c>
      <c r="K19" s="5" t="s">
        <v>25</v>
      </c>
      <c r="L19" s="5" t="s">
        <v>26</v>
      </c>
      <c r="M19" s="5" t="s">
        <v>27</v>
      </c>
      <c r="N19" s="5" t="s">
        <v>28</v>
      </c>
      <c r="O19" s="5">
        <v>0</v>
      </c>
      <c r="P19" s="5">
        <v>5</v>
      </c>
      <c r="Q19" s="5">
        <v>5</v>
      </c>
      <c r="R19" s="6">
        <v>44479</v>
      </c>
    </row>
    <row r="20" spans="1:18" s="7" customFormat="1" ht="68" x14ac:dyDescent="0.2">
      <c r="A20" s="4" t="s">
        <v>191</v>
      </c>
      <c r="B20" s="5" t="s">
        <v>90</v>
      </c>
      <c r="C20" s="5" t="s">
        <v>129</v>
      </c>
      <c r="D20" s="4" t="s">
        <v>128</v>
      </c>
      <c r="E20" s="5" t="s">
        <v>86</v>
      </c>
      <c r="F20" s="4">
        <v>1997</v>
      </c>
      <c r="G20" s="5" t="s">
        <v>91</v>
      </c>
      <c r="H20" s="5" t="s">
        <v>92</v>
      </c>
      <c r="I20" s="5" t="s">
        <v>84</v>
      </c>
      <c r="J20" s="5" t="s">
        <v>24</v>
      </c>
      <c r="K20" s="5" t="s">
        <v>25</v>
      </c>
      <c r="L20" s="5" t="s">
        <v>26</v>
      </c>
      <c r="M20" s="5" t="s">
        <v>27</v>
      </c>
      <c r="N20" s="5" t="s">
        <v>28</v>
      </c>
      <c r="O20" s="5">
        <v>0</v>
      </c>
      <c r="P20" s="5">
        <v>1</v>
      </c>
      <c r="Q20" s="5">
        <v>1</v>
      </c>
      <c r="R20" s="6">
        <v>44479</v>
      </c>
    </row>
    <row r="21" spans="1:18" s="7" customFormat="1" ht="68" x14ac:dyDescent="0.2">
      <c r="A21" s="4" t="s">
        <v>192</v>
      </c>
      <c r="B21" s="5" t="s">
        <v>81</v>
      </c>
      <c r="C21" s="5" t="s">
        <v>131</v>
      </c>
      <c r="D21" s="4" t="s">
        <v>130</v>
      </c>
      <c r="E21" s="5" t="s">
        <v>86</v>
      </c>
      <c r="F21" s="4">
        <v>1997</v>
      </c>
      <c r="G21" s="5" t="s">
        <v>93</v>
      </c>
      <c r="H21" s="5" t="s">
        <v>94</v>
      </c>
      <c r="I21" s="5" t="s">
        <v>84</v>
      </c>
      <c r="J21" s="5" t="s">
        <v>24</v>
      </c>
      <c r="K21" s="5" t="s">
        <v>25</v>
      </c>
      <c r="L21" s="5" t="s">
        <v>26</v>
      </c>
      <c r="M21" s="5" t="s">
        <v>27</v>
      </c>
      <c r="N21" s="5" t="s">
        <v>28</v>
      </c>
      <c r="O21" s="5">
        <v>0</v>
      </c>
      <c r="P21" s="5">
        <v>2</v>
      </c>
      <c r="Q21" s="5">
        <v>2</v>
      </c>
      <c r="R21" s="6">
        <v>44479</v>
      </c>
    </row>
    <row r="22" spans="1:18" s="7" customFormat="1" ht="68" x14ac:dyDescent="0.2">
      <c r="A22" s="4" t="s">
        <v>193</v>
      </c>
      <c r="B22" s="5" t="s">
        <v>95</v>
      </c>
      <c r="C22" s="5" t="s">
        <v>133</v>
      </c>
      <c r="D22" s="4" t="s">
        <v>132</v>
      </c>
      <c r="E22" s="5" t="s">
        <v>86</v>
      </c>
      <c r="F22" s="4">
        <v>1997</v>
      </c>
      <c r="G22" s="5" t="s">
        <v>1020</v>
      </c>
      <c r="H22" s="5" t="s">
        <v>96</v>
      </c>
      <c r="I22" s="5" t="s">
        <v>84</v>
      </c>
      <c r="J22" s="5" t="s">
        <v>24</v>
      </c>
      <c r="K22" s="5" t="s">
        <v>25</v>
      </c>
      <c r="L22" s="5" t="s">
        <v>26</v>
      </c>
      <c r="M22" s="5" t="s">
        <v>27</v>
      </c>
      <c r="N22" s="5" t="s">
        <v>28</v>
      </c>
      <c r="O22" s="5">
        <v>0</v>
      </c>
      <c r="P22" s="5">
        <v>5</v>
      </c>
      <c r="Q22" s="5">
        <v>5</v>
      </c>
      <c r="R22" s="6">
        <v>44479</v>
      </c>
    </row>
    <row r="23" spans="1:18" s="7" customFormat="1" ht="68" x14ac:dyDescent="0.2">
      <c r="A23" s="4" t="s">
        <v>194</v>
      </c>
      <c r="B23" s="5" t="s">
        <v>81</v>
      </c>
      <c r="C23" s="5" t="s">
        <v>135</v>
      </c>
      <c r="D23" s="4" t="s">
        <v>134</v>
      </c>
      <c r="E23" s="5" t="s">
        <v>86</v>
      </c>
      <c r="F23" s="4">
        <v>1997</v>
      </c>
      <c r="G23" s="5" t="s">
        <v>97</v>
      </c>
      <c r="H23" s="5" t="s">
        <v>98</v>
      </c>
      <c r="I23" s="5" t="s">
        <v>84</v>
      </c>
      <c r="J23" s="5" t="s">
        <v>24</v>
      </c>
      <c r="K23" s="5" t="s">
        <v>25</v>
      </c>
      <c r="L23" s="5" t="s">
        <v>26</v>
      </c>
      <c r="M23" s="5" t="s">
        <v>27</v>
      </c>
      <c r="N23" s="5" t="s">
        <v>28</v>
      </c>
      <c r="O23" s="5">
        <v>0</v>
      </c>
      <c r="P23" s="5">
        <v>2</v>
      </c>
      <c r="Q23" s="5">
        <v>2</v>
      </c>
      <c r="R23" s="6">
        <v>44479</v>
      </c>
    </row>
    <row r="24" spans="1:18" s="7" customFormat="1" ht="68" x14ac:dyDescent="0.2">
      <c r="A24" s="4" t="s">
        <v>195</v>
      </c>
      <c r="B24" s="5" t="s">
        <v>95</v>
      </c>
      <c r="C24" s="5" t="s">
        <v>137</v>
      </c>
      <c r="D24" s="4" t="s">
        <v>136</v>
      </c>
      <c r="E24" s="5" t="s">
        <v>33</v>
      </c>
      <c r="F24" s="4">
        <v>1997</v>
      </c>
      <c r="G24" s="5" t="s">
        <v>1021</v>
      </c>
      <c r="H24" s="5" t="s">
        <v>99</v>
      </c>
      <c r="I24" s="5" t="s">
        <v>23</v>
      </c>
      <c r="J24" s="5" t="s">
        <v>24</v>
      </c>
      <c r="K24" s="5" t="s">
        <v>25</v>
      </c>
      <c r="L24" s="5" t="s">
        <v>26</v>
      </c>
      <c r="M24" s="5" t="s">
        <v>27</v>
      </c>
      <c r="N24" s="5" t="s">
        <v>28</v>
      </c>
      <c r="O24" s="5">
        <v>0</v>
      </c>
      <c r="P24" s="5">
        <v>7</v>
      </c>
      <c r="Q24" s="5">
        <v>7</v>
      </c>
      <c r="R24" s="6">
        <v>44479</v>
      </c>
    </row>
    <row r="25" spans="1:18" s="7" customFormat="1" ht="68" x14ac:dyDescent="0.2">
      <c r="A25" s="4" t="s">
        <v>196</v>
      </c>
      <c r="B25" s="5" t="s">
        <v>100</v>
      </c>
      <c r="C25" s="5" t="s">
        <v>139</v>
      </c>
      <c r="D25" s="4" t="s">
        <v>138</v>
      </c>
      <c r="E25" s="5" t="s">
        <v>33</v>
      </c>
      <c r="F25" s="4">
        <v>1997</v>
      </c>
      <c r="G25" s="5" t="s">
        <v>101</v>
      </c>
      <c r="H25" s="5" t="s">
        <v>99</v>
      </c>
      <c r="I25" s="5" t="s">
        <v>23</v>
      </c>
      <c r="J25" s="5" t="s">
        <v>24</v>
      </c>
      <c r="K25" s="5" t="s">
        <v>25</v>
      </c>
      <c r="L25" s="5" t="s">
        <v>26</v>
      </c>
      <c r="M25" s="5" t="s">
        <v>27</v>
      </c>
      <c r="N25" s="5" t="s">
        <v>28</v>
      </c>
      <c r="O25" s="5">
        <v>0</v>
      </c>
      <c r="P25" s="5">
        <v>2</v>
      </c>
      <c r="Q25" s="5">
        <v>2</v>
      </c>
      <c r="R25" s="6">
        <v>44479</v>
      </c>
    </row>
    <row r="26" spans="1:18" s="7" customFormat="1" ht="68" x14ac:dyDescent="0.2">
      <c r="A26" s="4" t="s">
        <v>197</v>
      </c>
      <c r="B26" s="5" t="s">
        <v>102</v>
      </c>
      <c r="C26" s="5" t="s">
        <v>141</v>
      </c>
      <c r="D26" s="4" t="s">
        <v>140</v>
      </c>
      <c r="E26" s="5" t="s">
        <v>33</v>
      </c>
      <c r="F26" s="4">
        <v>1997</v>
      </c>
      <c r="G26" s="5" t="s">
        <v>103</v>
      </c>
      <c r="H26" s="5" t="s">
        <v>99</v>
      </c>
      <c r="I26" s="5" t="s">
        <v>23</v>
      </c>
      <c r="J26" s="5" t="s">
        <v>24</v>
      </c>
      <c r="K26" s="5" t="s">
        <v>25</v>
      </c>
      <c r="L26" s="5" t="s">
        <v>26</v>
      </c>
      <c r="M26" s="5" t="s">
        <v>27</v>
      </c>
      <c r="N26" s="5" t="s">
        <v>28</v>
      </c>
      <c r="O26" s="5">
        <v>0</v>
      </c>
      <c r="P26" s="5">
        <v>1</v>
      </c>
      <c r="Q26" s="5">
        <v>1</v>
      </c>
      <c r="R26" s="6">
        <v>44479</v>
      </c>
    </row>
    <row r="27" spans="1:18" s="7" customFormat="1" ht="68" x14ac:dyDescent="0.2">
      <c r="A27" s="4" t="s">
        <v>198</v>
      </c>
      <c r="B27" s="5" t="s">
        <v>81</v>
      </c>
      <c r="C27" s="5" t="s">
        <v>143</v>
      </c>
      <c r="D27" s="4" t="s">
        <v>142</v>
      </c>
      <c r="E27" s="5" t="s">
        <v>35</v>
      </c>
      <c r="F27" s="4">
        <v>1997</v>
      </c>
      <c r="G27" s="5" t="s">
        <v>104</v>
      </c>
      <c r="H27" s="5" t="s">
        <v>105</v>
      </c>
      <c r="I27" s="5" t="s">
        <v>84</v>
      </c>
      <c r="J27" s="5" t="s">
        <v>24</v>
      </c>
      <c r="K27" s="5" t="s">
        <v>25</v>
      </c>
      <c r="L27" s="5" t="s">
        <v>26</v>
      </c>
      <c r="M27" s="5" t="s">
        <v>27</v>
      </c>
      <c r="N27" s="5" t="s">
        <v>28</v>
      </c>
      <c r="O27" s="5">
        <v>0</v>
      </c>
      <c r="P27" s="5">
        <v>2</v>
      </c>
      <c r="Q27" s="5">
        <v>2</v>
      </c>
      <c r="R27" s="6">
        <v>44479</v>
      </c>
    </row>
    <row r="28" spans="1:18" s="7" customFormat="1" ht="68" x14ac:dyDescent="0.2">
      <c r="A28" s="4" t="s">
        <v>199</v>
      </c>
      <c r="B28" s="5" t="s">
        <v>81</v>
      </c>
      <c r="C28" s="5" t="s">
        <v>145</v>
      </c>
      <c r="D28" s="4" t="s">
        <v>144</v>
      </c>
      <c r="E28" s="5" t="s">
        <v>35</v>
      </c>
      <c r="F28" s="4">
        <v>1997</v>
      </c>
      <c r="G28" s="5" t="s">
        <v>1022</v>
      </c>
      <c r="H28" s="5" t="s">
        <v>106</v>
      </c>
      <c r="I28" s="5" t="s">
        <v>84</v>
      </c>
      <c r="J28" s="5" t="s">
        <v>24</v>
      </c>
      <c r="K28" s="5" t="s">
        <v>25</v>
      </c>
      <c r="L28" s="5" t="s">
        <v>26</v>
      </c>
      <c r="M28" s="5" t="s">
        <v>27</v>
      </c>
      <c r="N28" s="5" t="s">
        <v>28</v>
      </c>
      <c r="O28" s="5">
        <v>0</v>
      </c>
      <c r="P28" s="5">
        <v>5</v>
      </c>
      <c r="Q28" s="5">
        <v>5</v>
      </c>
      <c r="R28" s="6">
        <v>44479</v>
      </c>
    </row>
    <row r="29" spans="1:18" s="7" customFormat="1" ht="68" x14ac:dyDescent="0.2">
      <c r="A29" s="4" t="s">
        <v>200</v>
      </c>
      <c r="B29" s="5" t="s">
        <v>81</v>
      </c>
      <c r="C29" s="5" t="s">
        <v>147</v>
      </c>
      <c r="D29" s="4" t="s">
        <v>146</v>
      </c>
      <c r="E29" s="5" t="s">
        <v>35</v>
      </c>
      <c r="F29" s="4">
        <v>1997</v>
      </c>
      <c r="G29" s="5" t="s">
        <v>107</v>
      </c>
      <c r="H29" s="5" t="s">
        <v>108</v>
      </c>
      <c r="I29" s="5" t="s">
        <v>84</v>
      </c>
      <c r="J29" s="5" t="s">
        <v>24</v>
      </c>
      <c r="K29" s="5" t="s">
        <v>25</v>
      </c>
      <c r="L29" s="5" t="s">
        <v>26</v>
      </c>
      <c r="M29" s="5" t="s">
        <v>27</v>
      </c>
      <c r="N29" s="5" t="s">
        <v>28</v>
      </c>
      <c r="O29" s="5">
        <v>0</v>
      </c>
      <c r="P29" s="5">
        <v>8</v>
      </c>
      <c r="Q29" s="5">
        <v>8</v>
      </c>
      <c r="R29" s="6">
        <v>44479</v>
      </c>
    </row>
    <row r="30" spans="1:18" s="7" customFormat="1" ht="68" x14ac:dyDescent="0.2">
      <c r="A30" s="4" t="s">
        <v>201</v>
      </c>
      <c r="B30" s="5" t="s">
        <v>81</v>
      </c>
      <c r="C30" s="5" t="s">
        <v>149</v>
      </c>
      <c r="D30" s="4" t="s">
        <v>148</v>
      </c>
      <c r="E30" s="5" t="s">
        <v>35</v>
      </c>
      <c r="F30" s="4">
        <v>1997</v>
      </c>
      <c r="G30" s="5" t="s">
        <v>1023</v>
      </c>
      <c r="H30" s="5" t="s">
        <v>109</v>
      </c>
      <c r="I30" s="5" t="s">
        <v>110</v>
      </c>
      <c r="J30" s="5" t="s">
        <v>24</v>
      </c>
      <c r="K30" s="5" t="s">
        <v>25</v>
      </c>
      <c r="L30" s="5" t="s">
        <v>26</v>
      </c>
      <c r="M30" s="5" t="s">
        <v>27</v>
      </c>
      <c r="N30" s="5" t="s">
        <v>28</v>
      </c>
      <c r="O30" s="5">
        <v>0</v>
      </c>
      <c r="P30" s="5">
        <v>2</v>
      </c>
      <c r="Q30" s="5">
        <v>2</v>
      </c>
      <c r="R30" s="6">
        <v>44479</v>
      </c>
    </row>
    <row r="31" spans="1:18" s="7" customFormat="1" ht="68" x14ac:dyDescent="0.2">
      <c r="A31" s="4" t="s">
        <v>202</v>
      </c>
      <c r="B31" s="5" t="s">
        <v>111</v>
      </c>
      <c r="C31" s="5" t="s">
        <v>151</v>
      </c>
      <c r="D31" s="4" t="s">
        <v>150</v>
      </c>
      <c r="E31" s="5" t="s">
        <v>35</v>
      </c>
      <c r="F31" s="4">
        <v>1997</v>
      </c>
      <c r="G31" s="5" t="s">
        <v>112</v>
      </c>
      <c r="H31" s="5" t="s">
        <v>113</v>
      </c>
      <c r="I31" s="5" t="s">
        <v>84</v>
      </c>
      <c r="J31" s="5" t="s">
        <v>24</v>
      </c>
      <c r="K31" s="5" t="s">
        <v>25</v>
      </c>
      <c r="L31" s="5" t="s">
        <v>26</v>
      </c>
      <c r="M31" s="5" t="s">
        <v>27</v>
      </c>
      <c r="N31" s="5" t="s">
        <v>28</v>
      </c>
      <c r="O31" s="5">
        <v>0</v>
      </c>
      <c r="P31" s="5">
        <v>2</v>
      </c>
      <c r="Q31" s="5">
        <v>2</v>
      </c>
      <c r="R31" s="6">
        <v>44480</v>
      </c>
    </row>
    <row r="32" spans="1:18" s="7" customFormat="1" ht="68" x14ac:dyDescent="0.2">
      <c r="A32" s="4" t="s">
        <v>203</v>
      </c>
      <c r="B32" s="5" t="s">
        <v>81</v>
      </c>
      <c r="C32" s="5" t="s">
        <v>153</v>
      </c>
      <c r="D32" s="4" t="s">
        <v>152</v>
      </c>
      <c r="E32" s="5" t="s">
        <v>35</v>
      </c>
      <c r="F32" s="4">
        <v>1997</v>
      </c>
      <c r="G32" s="5" t="s">
        <v>1024</v>
      </c>
      <c r="H32" s="5" t="s">
        <v>114</v>
      </c>
      <c r="I32" s="5" t="s">
        <v>84</v>
      </c>
      <c r="J32" s="5" t="s">
        <v>24</v>
      </c>
      <c r="K32" s="5" t="s">
        <v>25</v>
      </c>
      <c r="L32" s="5" t="s">
        <v>26</v>
      </c>
      <c r="M32" s="5" t="s">
        <v>27</v>
      </c>
      <c r="N32" s="5" t="s">
        <v>28</v>
      </c>
      <c r="O32" s="5">
        <v>0</v>
      </c>
      <c r="P32" s="5">
        <v>11</v>
      </c>
      <c r="Q32" s="5">
        <v>11</v>
      </c>
      <c r="R32" s="6">
        <v>44480</v>
      </c>
    </row>
    <row r="33" spans="1:18" s="7" customFormat="1" ht="68" x14ac:dyDescent="0.2">
      <c r="A33" s="8" t="s">
        <v>204</v>
      </c>
      <c r="B33" s="9" t="s">
        <v>95</v>
      </c>
      <c r="C33" s="9" t="s">
        <v>115</v>
      </c>
      <c r="D33" s="4">
        <v>1</v>
      </c>
      <c r="E33" s="9" t="s">
        <v>116</v>
      </c>
      <c r="F33" s="8">
        <v>2007</v>
      </c>
      <c r="G33" s="9" t="s">
        <v>1021</v>
      </c>
      <c r="H33" s="9" t="s">
        <v>99</v>
      </c>
      <c r="I33" s="9" t="s">
        <v>84</v>
      </c>
      <c r="J33" s="9" t="s">
        <v>24</v>
      </c>
      <c r="K33" s="9" t="s">
        <v>117</v>
      </c>
      <c r="L33" s="9" t="s">
        <v>26</v>
      </c>
      <c r="M33" s="9" t="s">
        <v>27</v>
      </c>
      <c r="N33" s="9" t="s">
        <v>28</v>
      </c>
      <c r="O33" s="9">
        <v>0</v>
      </c>
      <c r="P33" s="9">
        <v>1</v>
      </c>
      <c r="Q33" s="9">
        <v>1</v>
      </c>
      <c r="R33" s="10">
        <v>44480</v>
      </c>
    </row>
    <row r="34" spans="1:18" s="7" customFormat="1" ht="68" x14ac:dyDescent="0.2">
      <c r="A34" s="4" t="s">
        <v>205</v>
      </c>
      <c r="B34" s="5" t="s">
        <v>81</v>
      </c>
      <c r="C34" s="5" t="s">
        <v>154</v>
      </c>
      <c r="D34" s="11" t="s">
        <v>155</v>
      </c>
      <c r="E34" s="5" t="s">
        <v>116</v>
      </c>
      <c r="F34" s="4">
        <v>2007</v>
      </c>
      <c r="G34" s="5" t="s">
        <v>1022</v>
      </c>
      <c r="H34" s="5" t="s">
        <v>106</v>
      </c>
      <c r="I34" s="5" t="s">
        <v>84</v>
      </c>
      <c r="J34" s="5" t="s">
        <v>24</v>
      </c>
      <c r="K34" s="5" t="s">
        <v>117</v>
      </c>
      <c r="L34" s="5" t="s">
        <v>26</v>
      </c>
      <c r="M34" s="5" t="s">
        <v>27</v>
      </c>
      <c r="N34" s="5" t="s">
        <v>28</v>
      </c>
      <c r="O34" s="5">
        <v>0</v>
      </c>
      <c r="P34" s="5">
        <v>2</v>
      </c>
      <c r="Q34" s="5">
        <v>2</v>
      </c>
      <c r="R34" s="6">
        <v>44480</v>
      </c>
    </row>
    <row r="35" spans="1:18" s="7" customFormat="1" ht="68" x14ac:dyDescent="0.2">
      <c r="A35" s="4" t="s">
        <v>206</v>
      </c>
      <c r="B35" s="5" t="s">
        <v>118</v>
      </c>
      <c r="C35" s="5" t="s">
        <v>119</v>
      </c>
      <c r="D35" s="4">
        <v>1</v>
      </c>
      <c r="E35" s="5" t="s">
        <v>116</v>
      </c>
      <c r="F35" s="4">
        <v>2007</v>
      </c>
      <c r="G35" s="5" t="s">
        <v>104</v>
      </c>
      <c r="H35" s="5" t="s">
        <v>105</v>
      </c>
      <c r="I35" s="5" t="s">
        <v>84</v>
      </c>
      <c r="J35" s="5" t="s">
        <v>24</v>
      </c>
      <c r="K35" s="5" t="s">
        <v>117</v>
      </c>
      <c r="L35" s="5" t="s">
        <v>26</v>
      </c>
      <c r="M35" s="5" t="s">
        <v>27</v>
      </c>
      <c r="N35" s="5" t="s">
        <v>28</v>
      </c>
      <c r="O35" s="5">
        <v>0</v>
      </c>
      <c r="P35" s="5">
        <v>1</v>
      </c>
      <c r="Q35" s="5">
        <v>1</v>
      </c>
      <c r="R35" s="6">
        <v>44480</v>
      </c>
    </row>
    <row r="36" spans="1:18" s="25" customFormat="1" ht="63" x14ac:dyDescent="0.2">
      <c r="A36" s="24" t="s">
        <v>175</v>
      </c>
      <c r="B36" s="24" t="s">
        <v>174</v>
      </c>
      <c r="C36" s="24" t="str">
        <f>(CONCATENATE(C37,",",C38,",",C39,",",C40,",",C41,",",C42,",",C43))</f>
        <v>VH/6,VH/14,VH/15,VH/16,VH/17,VH/89,VH/168</v>
      </c>
      <c r="D36" s="24" t="str">
        <f>(CONCATENATE(D37,",",D38,",",D39,",",D40,",",D41,",",D42,",",D43))</f>
        <v>T/1; 19, 27, 28, 34-36,T/2; 19,T/2; 20-26,T/2; 27-28,T/2; 29, 31,T/10; 36, E,1</v>
      </c>
      <c r="E36" s="25" t="s">
        <v>18</v>
      </c>
      <c r="F36" s="25" t="s">
        <v>18</v>
      </c>
      <c r="G36" s="25" t="s">
        <v>18</v>
      </c>
      <c r="H36" s="25" t="s">
        <v>18</v>
      </c>
      <c r="I36" s="25" t="s">
        <v>18</v>
      </c>
      <c r="J36" s="25" t="s">
        <v>18</v>
      </c>
      <c r="K36" s="25" t="s">
        <v>18</v>
      </c>
      <c r="L36" s="25" t="s">
        <v>18</v>
      </c>
      <c r="M36" s="25" t="s">
        <v>18</v>
      </c>
      <c r="N36" s="25" t="s">
        <v>18</v>
      </c>
      <c r="O36" s="25">
        <v>0</v>
      </c>
      <c r="P36" s="25">
        <v>0</v>
      </c>
      <c r="Q36" s="25">
        <v>0</v>
      </c>
      <c r="R36" s="25" t="s">
        <v>18</v>
      </c>
    </row>
    <row r="37" spans="1:18" s="7" customFormat="1" ht="68" x14ac:dyDescent="0.2">
      <c r="A37" s="4" t="s">
        <v>207</v>
      </c>
      <c r="B37" s="5" t="s">
        <v>156</v>
      </c>
      <c r="C37" s="5" t="s">
        <v>177</v>
      </c>
      <c r="D37" s="4" t="s">
        <v>176</v>
      </c>
      <c r="E37" s="5" t="s">
        <v>86</v>
      </c>
      <c r="F37" s="4">
        <v>1997</v>
      </c>
      <c r="G37" s="5" t="s">
        <v>157</v>
      </c>
      <c r="H37" s="5" t="s">
        <v>158</v>
      </c>
      <c r="I37" s="5" t="s">
        <v>23</v>
      </c>
      <c r="J37" s="5" t="s">
        <v>24</v>
      </c>
      <c r="K37" s="5" t="s">
        <v>25</v>
      </c>
      <c r="L37" s="5" t="s">
        <v>26</v>
      </c>
      <c r="M37" s="5" t="s">
        <v>27</v>
      </c>
      <c r="N37" s="5" t="s">
        <v>28</v>
      </c>
      <c r="O37" s="5">
        <v>0</v>
      </c>
      <c r="P37" s="5">
        <v>6</v>
      </c>
      <c r="Q37" s="5">
        <v>6</v>
      </c>
      <c r="R37" s="6">
        <v>44479</v>
      </c>
    </row>
    <row r="38" spans="1:18" s="7" customFormat="1" ht="68" x14ac:dyDescent="0.2">
      <c r="A38" s="4" t="s">
        <v>208</v>
      </c>
      <c r="B38" s="5" t="s">
        <v>159</v>
      </c>
      <c r="C38" s="5" t="s">
        <v>179</v>
      </c>
      <c r="D38" s="4" t="s">
        <v>178</v>
      </c>
      <c r="E38" s="4" t="s">
        <v>20</v>
      </c>
      <c r="F38" s="4">
        <v>1997</v>
      </c>
      <c r="G38" s="5" t="s">
        <v>160</v>
      </c>
      <c r="H38" s="5" t="s">
        <v>161</v>
      </c>
      <c r="I38" s="5" t="s">
        <v>23</v>
      </c>
      <c r="J38" s="5" t="s">
        <v>24</v>
      </c>
      <c r="K38" s="5" t="s">
        <v>25</v>
      </c>
      <c r="L38" s="5" t="s">
        <v>26</v>
      </c>
      <c r="M38" s="5" t="s">
        <v>27</v>
      </c>
      <c r="N38" s="5" t="s">
        <v>28</v>
      </c>
      <c r="O38" s="5">
        <v>0</v>
      </c>
      <c r="P38" s="5">
        <v>1</v>
      </c>
      <c r="Q38" s="5">
        <v>1</v>
      </c>
      <c r="R38" s="6">
        <v>44479</v>
      </c>
    </row>
    <row r="39" spans="1:18" s="7" customFormat="1" ht="68" x14ac:dyDescent="0.2">
      <c r="A39" s="4" t="s">
        <v>209</v>
      </c>
      <c r="B39" s="5" t="s">
        <v>162</v>
      </c>
      <c r="C39" s="5" t="s">
        <v>181</v>
      </c>
      <c r="D39" s="4" t="s">
        <v>180</v>
      </c>
      <c r="E39" s="4" t="s">
        <v>20</v>
      </c>
      <c r="F39" s="4">
        <v>1997</v>
      </c>
      <c r="G39" s="5" t="s">
        <v>163</v>
      </c>
      <c r="H39" s="5" t="s">
        <v>164</v>
      </c>
      <c r="I39" s="5" t="s">
        <v>23</v>
      </c>
      <c r="J39" s="5" t="s">
        <v>24</v>
      </c>
      <c r="K39" s="5" t="s">
        <v>25</v>
      </c>
      <c r="L39" s="5" t="s">
        <v>26</v>
      </c>
      <c r="M39" s="5" t="s">
        <v>27</v>
      </c>
      <c r="N39" s="5" t="s">
        <v>28</v>
      </c>
      <c r="O39" s="5">
        <v>0</v>
      </c>
      <c r="P39" s="5">
        <v>7</v>
      </c>
      <c r="Q39" s="5">
        <v>7</v>
      </c>
      <c r="R39" s="6">
        <v>44479</v>
      </c>
    </row>
    <row r="40" spans="1:18" s="7" customFormat="1" ht="68" x14ac:dyDescent="0.2">
      <c r="A40" s="4" t="s">
        <v>210</v>
      </c>
      <c r="B40" s="5" t="s">
        <v>156</v>
      </c>
      <c r="C40" s="5" t="s">
        <v>183</v>
      </c>
      <c r="D40" s="4" t="s">
        <v>182</v>
      </c>
      <c r="E40" s="4" t="s">
        <v>20</v>
      </c>
      <c r="F40" s="4">
        <v>1997</v>
      </c>
      <c r="G40" s="5" t="s">
        <v>165</v>
      </c>
      <c r="H40" s="5" t="s">
        <v>166</v>
      </c>
      <c r="I40" s="5" t="s">
        <v>23</v>
      </c>
      <c r="J40" s="5" t="s">
        <v>24</v>
      </c>
      <c r="K40" s="5" t="s">
        <v>25</v>
      </c>
      <c r="L40" s="5" t="s">
        <v>26</v>
      </c>
      <c r="M40" s="5" t="s">
        <v>27</v>
      </c>
      <c r="N40" s="5" t="s">
        <v>28</v>
      </c>
      <c r="O40" s="5">
        <v>0</v>
      </c>
      <c r="P40" s="5">
        <v>2</v>
      </c>
      <c r="Q40" s="5">
        <v>2</v>
      </c>
      <c r="R40" s="6">
        <v>44479</v>
      </c>
    </row>
    <row r="41" spans="1:18" s="7" customFormat="1" ht="68" x14ac:dyDescent="0.2">
      <c r="A41" s="4" t="s">
        <v>211</v>
      </c>
      <c r="B41" s="5" t="s">
        <v>156</v>
      </c>
      <c r="C41" s="5" t="s">
        <v>185</v>
      </c>
      <c r="D41" s="4" t="s">
        <v>184</v>
      </c>
      <c r="E41" s="4" t="s">
        <v>20</v>
      </c>
      <c r="F41" s="4">
        <v>1997</v>
      </c>
      <c r="G41" s="5" t="s">
        <v>1025</v>
      </c>
      <c r="H41" s="5" t="s">
        <v>167</v>
      </c>
      <c r="I41" s="5" t="s">
        <v>23</v>
      </c>
      <c r="J41" s="5" t="s">
        <v>24</v>
      </c>
      <c r="K41" s="5" t="s">
        <v>25</v>
      </c>
      <c r="L41" s="5" t="s">
        <v>26</v>
      </c>
      <c r="M41" s="5" t="s">
        <v>27</v>
      </c>
      <c r="N41" s="5" t="s">
        <v>28</v>
      </c>
      <c r="O41" s="5">
        <v>0</v>
      </c>
      <c r="P41" s="5">
        <v>2</v>
      </c>
      <c r="Q41" s="5">
        <v>2</v>
      </c>
      <c r="R41" s="6">
        <v>44479</v>
      </c>
    </row>
    <row r="42" spans="1:18" s="7" customFormat="1" ht="68" x14ac:dyDescent="0.2">
      <c r="A42" s="4" t="s">
        <v>212</v>
      </c>
      <c r="B42" s="5" t="s">
        <v>168</v>
      </c>
      <c r="C42" s="5" t="s">
        <v>187</v>
      </c>
      <c r="D42" s="4" t="s">
        <v>186</v>
      </c>
      <c r="E42" s="5" t="s">
        <v>33</v>
      </c>
      <c r="F42" s="4">
        <v>1997</v>
      </c>
      <c r="G42" s="5" t="s">
        <v>169</v>
      </c>
      <c r="H42" s="5" t="s">
        <v>170</v>
      </c>
      <c r="I42" s="5" t="s">
        <v>171</v>
      </c>
      <c r="J42" s="5" t="s">
        <v>24</v>
      </c>
      <c r="K42" s="5" t="s">
        <v>25</v>
      </c>
      <c r="L42" s="5" t="s">
        <v>26</v>
      </c>
      <c r="M42" s="5" t="s">
        <v>27</v>
      </c>
      <c r="N42" s="5" t="s">
        <v>28</v>
      </c>
      <c r="O42" s="5">
        <v>0</v>
      </c>
      <c r="P42" s="5">
        <v>2</v>
      </c>
      <c r="Q42" s="5">
        <v>2</v>
      </c>
      <c r="R42" s="6">
        <v>44480</v>
      </c>
    </row>
    <row r="43" spans="1:18" s="7" customFormat="1" ht="68" x14ac:dyDescent="0.2">
      <c r="A43" s="4" t="s">
        <v>213</v>
      </c>
      <c r="B43" s="5" t="s">
        <v>172</v>
      </c>
      <c r="C43" s="5" t="s">
        <v>173</v>
      </c>
      <c r="D43" s="4">
        <v>1</v>
      </c>
      <c r="E43" s="5" t="s">
        <v>116</v>
      </c>
      <c r="F43" s="4">
        <v>2007</v>
      </c>
      <c r="G43" s="5" t="s">
        <v>157</v>
      </c>
      <c r="H43" s="5" t="s">
        <v>158</v>
      </c>
      <c r="I43" s="5" t="s">
        <v>23</v>
      </c>
      <c r="J43" s="5" t="s">
        <v>24</v>
      </c>
      <c r="K43" s="5" t="s">
        <v>117</v>
      </c>
      <c r="L43" s="5" t="s">
        <v>26</v>
      </c>
      <c r="M43" s="5" t="s">
        <v>27</v>
      </c>
      <c r="N43" s="5" t="s">
        <v>28</v>
      </c>
      <c r="O43" s="5">
        <v>0</v>
      </c>
      <c r="P43" s="5">
        <v>1</v>
      </c>
      <c r="Q43" s="5">
        <v>1</v>
      </c>
      <c r="R43" s="6">
        <v>44480</v>
      </c>
    </row>
    <row r="44" spans="1:18" s="25" customFormat="1" ht="63" x14ac:dyDescent="0.2">
      <c r="A44" s="24" t="s">
        <v>225</v>
      </c>
      <c r="B44" s="24" t="s">
        <v>224</v>
      </c>
      <c r="C44" s="24" t="str">
        <f>(CONCATENATE(C45,",",C46))</f>
        <v>VH/2,VH/92</v>
      </c>
      <c r="D44" s="24" t="str">
        <f>(CONCATENATE(D45,",",D46))</f>
        <v>T/1; 2-10, T/11; 22</v>
      </c>
      <c r="E44" s="25" t="s">
        <v>18</v>
      </c>
      <c r="F44" s="25" t="s">
        <v>18</v>
      </c>
      <c r="G44" s="25" t="s">
        <v>18</v>
      </c>
      <c r="H44" s="25" t="s">
        <v>18</v>
      </c>
      <c r="I44" s="25" t="s">
        <v>18</v>
      </c>
      <c r="J44" s="25" t="s">
        <v>18</v>
      </c>
      <c r="K44" s="25" t="s">
        <v>18</v>
      </c>
      <c r="L44" s="25" t="s">
        <v>18</v>
      </c>
      <c r="M44" s="25" t="s">
        <v>18</v>
      </c>
      <c r="N44" s="25" t="s">
        <v>18</v>
      </c>
      <c r="O44" s="25">
        <v>0</v>
      </c>
      <c r="P44" s="25">
        <v>0</v>
      </c>
      <c r="Q44" s="25">
        <v>0</v>
      </c>
      <c r="R44" s="25" t="s">
        <v>18</v>
      </c>
    </row>
    <row r="45" spans="1:18" s="7" customFormat="1" ht="68" x14ac:dyDescent="0.2">
      <c r="A45" s="4" t="s">
        <v>226</v>
      </c>
      <c r="B45" s="5" t="s">
        <v>214</v>
      </c>
      <c r="C45" s="5" t="s">
        <v>222</v>
      </c>
      <c r="D45" s="4" t="s">
        <v>220</v>
      </c>
      <c r="E45" s="5" t="s">
        <v>20</v>
      </c>
      <c r="F45" s="4">
        <v>1997</v>
      </c>
      <c r="G45" s="5" t="s">
        <v>215</v>
      </c>
      <c r="H45" s="5" t="s">
        <v>216</v>
      </c>
      <c r="I45" s="5" t="s">
        <v>23</v>
      </c>
      <c r="J45" s="5" t="s">
        <v>24</v>
      </c>
      <c r="K45" s="5" t="s">
        <v>25</v>
      </c>
      <c r="L45" s="5" t="s">
        <v>26</v>
      </c>
      <c r="M45" s="5" t="s">
        <v>27</v>
      </c>
      <c r="N45" s="5" t="s">
        <v>28</v>
      </c>
      <c r="O45" s="5">
        <v>0</v>
      </c>
      <c r="P45" s="5">
        <v>9</v>
      </c>
      <c r="Q45" s="5">
        <v>9</v>
      </c>
      <c r="R45" s="6">
        <v>44479</v>
      </c>
    </row>
    <row r="46" spans="1:18" s="7" customFormat="1" ht="68" x14ac:dyDescent="0.2">
      <c r="A46" s="4" t="s">
        <v>227</v>
      </c>
      <c r="B46" s="5" t="s">
        <v>214</v>
      </c>
      <c r="C46" s="5" t="s">
        <v>223</v>
      </c>
      <c r="D46" s="4" t="s">
        <v>221</v>
      </c>
      <c r="E46" s="5" t="s">
        <v>38</v>
      </c>
      <c r="F46" s="4">
        <v>1997</v>
      </c>
      <c r="G46" s="5" t="s">
        <v>217</v>
      </c>
      <c r="H46" s="5" t="s">
        <v>218</v>
      </c>
      <c r="I46" s="5" t="s">
        <v>219</v>
      </c>
      <c r="J46" s="5" t="s">
        <v>24</v>
      </c>
      <c r="K46" s="5" t="s">
        <v>25</v>
      </c>
      <c r="L46" s="5" t="s">
        <v>26</v>
      </c>
      <c r="M46" s="5" t="s">
        <v>27</v>
      </c>
      <c r="N46" s="5" t="s">
        <v>28</v>
      </c>
      <c r="O46" s="5">
        <v>0</v>
      </c>
      <c r="P46" s="5">
        <v>1</v>
      </c>
      <c r="Q46" s="5">
        <v>1</v>
      </c>
      <c r="R46" s="6">
        <v>44480</v>
      </c>
    </row>
    <row r="47" spans="1:18" s="25" customFormat="1" ht="84" x14ac:dyDescent="0.2">
      <c r="A47" s="24" t="s">
        <v>985</v>
      </c>
      <c r="B47" s="24" t="s">
        <v>984</v>
      </c>
      <c r="C47" s="24" t="str">
        <f>(CONCATENATE(C48,",",C49,",",C50,",",C51,",",C52,",",C53,",",C54,",",C55,",",C56,",",C57,",",C58,",",C59))</f>
        <v>VH/20,VH/51,VH/52,VH/54,VH/159,VH/160,VH/164,VH/165,VH/166,VH/188,VH/67,VH/55</v>
      </c>
      <c r="D47" s="24" t="str">
        <f>(CONCATENATE(D48,",",D49,",",D50,",",D51,",",D52,",",D53,",",D54,",",D55,",",D56,",",D57,",",D58,",",D59))</f>
        <v>T/3; 5-16, 19,T/7; 10,T/7; 11-12,T/7; 14-15, T/20; 7-36, 36A,1-3,1-3,1,1,1-4,T/8; 33-34,T/7; 16, 18</v>
      </c>
      <c r="E47" s="25" t="s">
        <v>18</v>
      </c>
      <c r="F47" s="25" t="s">
        <v>18</v>
      </c>
      <c r="G47" s="25" t="s">
        <v>18</v>
      </c>
      <c r="H47" s="25" t="s">
        <v>18</v>
      </c>
      <c r="I47" s="25" t="s">
        <v>18</v>
      </c>
      <c r="J47" s="25" t="s">
        <v>18</v>
      </c>
      <c r="K47" s="25" t="s">
        <v>18</v>
      </c>
      <c r="L47" s="25" t="s">
        <v>18</v>
      </c>
      <c r="M47" s="25" t="s">
        <v>18</v>
      </c>
      <c r="N47" s="25" t="s">
        <v>18</v>
      </c>
      <c r="O47" s="25">
        <v>0</v>
      </c>
      <c r="P47" s="25">
        <v>0</v>
      </c>
      <c r="Q47" s="25">
        <v>0</v>
      </c>
      <c r="R47" s="25" t="s">
        <v>18</v>
      </c>
    </row>
    <row r="48" spans="1:18" s="7" customFormat="1" ht="68" x14ac:dyDescent="0.2">
      <c r="A48" s="4" t="s">
        <v>986</v>
      </c>
      <c r="B48" s="5" t="s">
        <v>228</v>
      </c>
      <c r="C48" s="5" t="s">
        <v>251</v>
      </c>
      <c r="D48" s="4" t="s">
        <v>250</v>
      </c>
      <c r="E48" s="5" t="s">
        <v>229</v>
      </c>
      <c r="F48" s="4">
        <v>1997</v>
      </c>
      <c r="G48" s="5" t="s">
        <v>230</v>
      </c>
      <c r="H48" s="5" t="s">
        <v>231</v>
      </c>
      <c r="I48" s="5" t="s">
        <v>232</v>
      </c>
      <c r="J48" s="5" t="s">
        <v>24</v>
      </c>
      <c r="K48" s="5" t="s">
        <v>25</v>
      </c>
      <c r="L48" s="5" t="s">
        <v>26</v>
      </c>
      <c r="M48" s="5" t="s">
        <v>27</v>
      </c>
      <c r="N48" s="5" t="s">
        <v>28</v>
      </c>
      <c r="O48" s="5">
        <v>0</v>
      </c>
      <c r="P48" s="5">
        <v>13</v>
      </c>
      <c r="Q48" s="5">
        <v>13</v>
      </c>
      <c r="R48" s="6">
        <v>44479</v>
      </c>
    </row>
    <row r="49" spans="1:18" s="7" customFormat="1" ht="68" x14ac:dyDescent="0.2">
      <c r="A49" s="4" t="s">
        <v>987</v>
      </c>
      <c r="B49" s="5" t="s">
        <v>233</v>
      </c>
      <c r="C49" s="5" t="s">
        <v>253</v>
      </c>
      <c r="D49" s="4" t="s">
        <v>252</v>
      </c>
      <c r="E49" s="5" t="s">
        <v>234</v>
      </c>
      <c r="F49" s="4">
        <v>1997</v>
      </c>
      <c r="G49" s="5" t="s">
        <v>235</v>
      </c>
      <c r="H49" s="5" t="s">
        <v>236</v>
      </c>
      <c r="I49" s="5" t="s">
        <v>110</v>
      </c>
      <c r="J49" s="5" t="s">
        <v>24</v>
      </c>
      <c r="K49" s="5" t="s">
        <v>25</v>
      </c>
      <c r="L49" s="5" t="s">
        <v>26</v>
      </c>
      <c r="M49" s="5" t="s">
        <v>27</v>
      </c>
      <c r="N49" s="5" t="s">
        <v>28</v>
      </c>
      <c r="O49" s="5">
        <v>0</v>
      </c>
      <c r="P49" s="5">
        <v>1</v>
      </c>
      <c r="Q49" s="5">
        <v>1</v>
      </c>
      <c r="R49" s="6">
        <v>44479</v>
      </c>
    </row>
    <row r="50" spans="1:18" s="7" customFormat="1" ht="68" x14ac:dyDescent="0.2">
      <c r="A50" s="4" t="s">
        <v>988</v>
      </c>
      <c r="B50" s="5" t="s">
        <v>233</v>
      </c>
      <c r="C50" s="5" t="s">
        <v>255</v>
      </c>
      <c r="D50" s="4" t="s">
        <v>254</v>
      </c>
      <c r="E50" s="5" t="s">
        <v>234</v>
      </c>
      <c r="F50" s="4">
        <v>1997</v>
      </c>
      <c r="G50" s="5" t="s">
        <v>1026</v>
      </c>
      <c r="H50" s="5" t="s">
        <v>237</v>
      </c>
      <c r="I50" s="5" t="s">
        <v>110</v>
      </c>
      <c r="J50" s="5" t="s">
        <v>24</v>
      </c>
      <c r="K50" s="5" t="s">
        <v>25</v>
      </c>
      <c r="L50" s="5" t="s">
        <v>26</v>
      </c>
      <c r="M50" s="5" t="s">
        <v>27</v>
      </c>
      <c r="N50" s="5" t="s">
        <v>28</v>
      </c>
      <c r="O50" s="5">
        <v>0</v>
      </c>
      <c r="P50" s="5">
        <v>2</v>
      </c>
      <c r="Q50" s="5">
        <v>2</v>
      </c>
      <c r="R50" s="6">
        <v>44479</v>
      </c>
    </row>
    <row r="51" spans="1:18" s="7" customFormat="1" ht="68" x14ac:dyDescent="0.2">
      <c r="A51" s="4" t="s">
        <v>989</v>
      </c>
      <c r="B51" s="5" t="s">
        <v>233</v>
      </c>
      <c r="C51" s="5" t="s">
        <v>257</v>
      </c>
      <c r="D51" s="4" t="s">
        <v>256</v>
      </c>
      <c r="E51" s="5" t="s">
        <v>234</v>
      </c>
      <c r="F51" s="4">
        <v>1997</v>
      </c>
      <c r="G51" s="5" t="s">
        <v>1027</v>
      </c>
      <c r="H51" s="5" t="s">
        <v>238</v>
      </c>
      <c r="I51" s="5" t="s">
        <v>110</v>
      </c>
      <c r="J51" s="5" t="s">
        <v>24</v>
      </c>
      <c r="K51" s="5" t="s">
        <v>25</v>
      </c>
      <c r="L51" s="5" t="s">
        <v>26</v>
      </c>
      <c r="M51" s="5" t="s">
        <v>27</v>
      </c>
      <c r="N51" s="5" t="s">
        <v>28</v>
      </c>
      <c r="O51" s="5">
        <v>0</v>
      </c>
      <c r="P51" s="5">
        <v>2</v>
      </c>
      <c r="Q51" s="5">
        <v>2</v>
      </c>
      <c r="R51" s="6">
        <v>44479</v>
      </c>
    </row>
    <row r="52" spans="1:18" s="7" customFormat="1" ht="68" x14ac:dyDescent="0.2">
      <c r="A52" s="4" t="s">
        <v>990</v>
      </c>
      <c r="B52" s="5" t="s">
        <v>239</v>
      </c>
      <c r="C52" s="5" t="s">
        <v>259</v>
      </c>
      <c r="D52" s="4" t="s">
        <v>258</v>
      </c>
      <c r="E52" s="5" t="s">
        <v>240</v>
      </c>
      <c r="F52" s="4">
        <v>1997</v>
      </c>
      <c r="G52" s="5" t="s">
        <v>1028</v>
      </c>
      <c r="H52" s="5" t="s">
        <v>241</v>
      </c>
      <c r="I52" s="5" t="s">
        <v>110</v>
      </c>
      <c r="J52" s="5" t="s">
        <v>24</v>
      </c>
      <c r="K52" s="5" t="s">
        <v>25</v>
      </c>
      <c r="L52" s="5" t="s">
        <v>26</v>
      </c>
      <c r="M52" s="5" t="s">
        <v>27</v>
      </c>
      <c r="N52" s="5" t="s">
        <v>28</v>
      </c>
      <c r="O52" s="5">
        <v>0</v>
      </c>
      <c r="P52" s="5">
        <v>31</v>
      </c>
      <c r="Q52" s="5">
        <v>31</v>
      </c>
      <c r="R52" s="6">
        <v>44480</v>
      </c>
    </row>
    <row r="53" spans="1:18" s="7" customFormat="1" ht="68" x14ac:dyDescent="0.2">
      <c r="A53" s="4" t="s">
        <v>991</v>
      </c>
      <c r="B53" s="5" t="s">
        <v>239</v>
      </c>
      <c r="C53" s="5" t="s">
        <v>261</v>
      </c>
      <c r="D53" s="11" t="s">
        <v>260</v>
      </c>
      <c r="E53" s="5" t="s">
        <v>240</v>
      </c>
      <c r="F53" s="4">
        <v>2007</v>
      </c>
      <c r="G53" s="5" t="s">
        <v>1028</v>
      </c>
      <c r="H53" s="5" t="s">
        <v>241</v>
      </c>
      <c r="I53" s="5" t="s">
        <v>110</v>
      </c>
      <c r="J53" s="5" t="s">
        <v>24</v>
      </c>
      <c r="K53" s="5" t="s">
        <v>117</v>
      </c>
      <c r="L53" s="5" t="s">
        <v>26</v>
      </c>
      <c r="M53" s="5" t="s">
        <v>27</v>
      </c>
      <c r="N53" s="5" t="s">
        <v>28</v>
      </c>
      <c r="O53" s="5">
        <v>0</v>
      </c>
      <c r="P53" s="5">
        <v>3</v>
      </c>
      <c r="Q53" s="5">
        <v>3</v>
      </c>
      <c r="R53" s="6">
        <v>44480</v>
      </c>
    </row>
    <row r="54" spans="1:18" s="22" customFormat="1" ht="68" x14ac:dyDescent="0.2">
      <c r="A54" s="19" t="s">
        <v>992</v>
      </c>
      <c r="B54" s="20" t="s">
        <v>233</v>
      </c>
      <c r="C54" s="20" t="s">
        <v>262</v>
      </c>
      <c r="D54" s="23" t="s">
        <v>260</v>
      </c>
      <c r="E54" s="20" t="s">
        <v>1057</v>
      </c>
      <c r="F54" s="19">
        <v>2007</v>
      </c>
      <c r="G54" s="20" t="s">
        <v>235</v>
      </c>
      <c r="H54" s="20" t="s">
        <v>236</v>
      </c>
      <c r="I54" s="20" t="s">
        <v>110</v>
      </c>
      <c r="J54" s="20" t="s">
        <v>24</v>
      </c>
      <c r="K54" s="20" t="s">
        <v>117</v>
      </c>
      <c r="L54" s="20" t="s">
        <v>26</v>
      </c>
      <c r="M54" s="20" t="s">
        <v>27</v>
      </c>
      <c r="N54" s="20" t="s">
        <v>28</v>
      </c>
      <c r="O54" s="20">
        <v>0</v>
      </c>
      <c r="P54" s="20">
        <v>3</v>
      </c>
      <c r="Q54" s="20">
        <v>3</v>
      </c>
      <c r="R54" s="21">
        <v>44480</v>
      </c>
    </row>
    <row r="55" spans="1:18" s="22" customFormat="1" ht="68" x14ac:dyDescent="0.2">
      <c r="A55" s="19" t="s">
        <v>993</v>
      </c>
      <c r="B55" s="20" t="s">
        <v>233</v>
      </c>
      <c r="C55" s="20" t="s">
        <v>242</v>
      </c>
      <c r="D55" s="19">
        <v>1</v>
      </c>
      <c r="E55" s="20" t="s">
        <v>1057</v>
      </c>
      <c r="F55" s="19">
        <v>2007</v>
      </c>
      <c r="G55" s="20" t="s">
        <v>1026</v>
      </c>
      <c r="H55" s="20" t="s">
        <v>237</v>
      </c>
      <c r="I55" s="20" t="s">
        <v>110</v>
      </c>
      <c r="J55" s="20" t="s">
        <v>24</v>
      </c>
      <c r="K55" s="20" t="s">
        <v>117</v>
      </c>
      <c r="L55" s="20" t="s">
        <v>26</v>
      </c>
      <c r="M55" s="20" t="s">
        <v>27</v>
      </c>
      <c r="N55" s="20" t="s">
        <v>28</v>
      </c>
      <c r="O55" s="20">
        <v>0</v>
      </c>
      <c r="P55" s="20">
        <v>1</v>
      </c>
      <c r="Q55" s="20">
        <v>1</v>
      </c>
      <c r="R55" s="21">
        <v>44480</v>
      </c>
    </row>
    <row r="56" spans="1:18" s="7" customFormat="1" ht="68" x14ac:dyDescent="0.2">
      <c r="A56" s="4" t="s">
        <v>994</v>
      </c>
      <c r="B56" s="5" t="s">
        <v>233</v>
      </c>
      <c r="C56" s="5" t="s">
        <v>243</v>
      </c>
      <c r="D56" s="4">
        <v>1</v>
      </c>
      <c r="E56" s="5" t="s">
        <v>116</v>
      </c>
      <c r="F56" s="4">
        <v>2007</v>
      </c>
      <c r="G56" s="5" t="s">
        <v>1029</v>
      </c>
      <c r="H56" s="5" t="s">
        <v>244</v>
      </c>
      <c r="I56" s="5" t="s">
        <v>110</v>
      </c>
      <c r="J56" s="5" t="s">
        <v>24</v>
      </c>
      <c r="K56" s="5" t="s">
        <v>117</v>
      </c>
      <c r="L56" s="5" t="s">
        <v>26</v>
      </c>
      <c r="M56" s="5" t="s">
        <v>27</v>
      </c>
      <c r="N56" s="5" t="s">
        <v>28</v>
      </c>
      <c r="O56" s="5">
        <v>0</v>
      </c>
      <c r="P56" s="5">
        <v>1</v>
      </c>
      <c r="Q56" s="5">
        <v>1</v>
      </c>
      <c r="R56" s="6">
        <v>44480</v>
      </c>
    </row>
    <row r="57" spans="1:18" s="7" customFormat="1" ht="68" x14ac:dyDescent="0.2">
      <c r="A57" s="4" t="s">
        <v>995</v>
      </c>
      <c r="B57" s="5" t="s">
        <v>245</v>
      </c>
      <c r="C57" s="5" t="s">
        <v>263</v>
      </c>
      <c r="D57" s="11" t="s">
        <v>264</v>
      </c>
      <c r="E57" s="5" t="s">
        <v>246</v>
      </c>
      <c r="F57" s="4">
        <v>2007</v>
      </c>
      <c r="G57" s="5" t="s">
        <v>1030</v>
      </c>
      <c r="H57" s="5" t="s">
        <v>247</v>
      </c>
      <c r="I57" s="5" t="s">
        <v>110</v>
      </c>
      <c r="J57" s="5" t="s">
        <v>248</v>
      </c>
      <c r="K57" s="5" t="s">
        <v>117</v>
      </c>
      <c r="L57" s="5" t="s">
        <v>26</v>
      </c>
      <c r="M57" s="5" t="s">
        <v>27</v>
      </c>
      <c r="N57" s="5" t="s">
        <v>249</v>
      </c>
      <c r="O57" s="5">
        <v>0</v>
      </c>
      <c r="P57" s="5">
        <v>4</v>
      </c>
      <c r="Q57" s="5">
        <v>4</v>
      </c>
      <c r="R57" s="6">
        <v>40829</v>
      </c>
    </row>
    <row r="58" spans="1:18" s="7" customFormat="1" ht="68" x14ac:dyDescent="0.2">
      <c r="A58" s="4" t="s">
        <v>996</v>
      </c>
      <c r="B58" s="5" t="s">
        <v>265</v>
      </c>
      <c r="C58" s="5" t="s">
        <v>269</v>
      </c>
      <c r="D58" s="4" t="s">
        <v>268</v>
      </c>
      <c r="E58" s="5" t="s">
        <v>35</v>
      </c>
      <c r="F58" s="4">
        <v>1997</v>
      </c>
      <c r="G58" s="5" t="s">
        <v>266</v>
      </c>
      <c r="H58" s="5" t="s">
        <v>267</v>
      </c>
      <c r="I58" s="5" t="s">
        <v>110</v>
      </c>
      <c r="J58" s="5" t="s">
        <v>24</v>
      </c>
      <c r="K58" s="5" t="s">
        <v>25</v>
      </c>
      <c r="L58" s="5" t="s">
        <v>26</v>
      </c>
      <c r="M58" s="5" t="s">
        <v>27</v>
      </c>
      <c r="N58" s="5" t="s">
        <v>28</v>
      </c>
      <c r="O58" s="5">
        <v>0</v>
      </c>
      <c r="P58" s="5">
        <v>2</v>
      </c>
      <c r="Q58" s="5">
        <v>2</v>
      </c>
      <c r="R58" s="6">
        <v>44479</v>
      </c>
    </row>
    <row r="59" spans="1:18" ht="68" x14ac:dyDescent="0.2">
      <c r="A59" s="13" t="s">
        <v>907</v>
      </c>
      <c r="B59" s="17" t="s">
        <v>908</v>
      </c>
      <c r="C59" s="17" t="s">
        <v>956</v>
      </c>
      <c r="D59" s="13" t="s">
        <v>957</v>
      </c>
      <c r="E59" s="17" t="s">
        <v>234</v>
      </c>
      <c r="F59" s="13">
        <v>1997</v>
      </c>
      <c r="G59" s="17" t="s">
        <v>1031</v>
      </c>
      <c r="H59" s="17" t="s">
        <v>909</v>
      </c>
      <c r="I59" s="17" t="s">
        <v>110</v>
      </c>
      <c r="J59" s="17" t="s">
        <v>24</v>
      </c>
      <c r="K59" s="17" t="s">
        <v>25</v>
      </c>
      <c r="L59" s="17" t="s">
        <v>26</v>
      </c>
      <c r="M59" s="17" t="s">
        <v>27</v>
      </c>
      <c r="N59" s="17" t="s">
        <v>28</v>
      </c>
      <c r="O59" s="17">
        <v>0</v>
      </c>
      <c r="P59" s="17">
        <v>2</v>
      </c>
      <c r="Q59" s="17">
        <v>2</v>
      </c>
      <c r="R59" s="18">
        <v>44479</v>
      </c>
    </row>
    <row r="60" spans="1:18" s="25" customFormat="1" ht="126" x14ac:dyDescent="0.2">
      <c r="A60" s="24" t="s">
        <v>322</v>
      </c>
      <c r="B60" s="24" t="s">
        <v>321</v>
      </c>
      <c r="C60" s="24" t="str">
        <f>(CONCATENATE(C61,",",C62,",",C63,",",C64,",",C65,",",C66,",",C67,",",C68,",",C69,",",C70,",",C71,",",C72,",",C73,",",C74,",",C75,",",C76,",",C77))</f>
        <v>VH/75,VH/85,VH/112,VH/123,VH/140,VH/141,VH/143,VH/144,VH/150,VH/151,VH/155,VH/175,VH/178,VH/181,VH/182,VH/183,VH/184</v>
      </c>
      <c r="D60" s="24" t="str">
        <f>(CONCATENATE(D61,",",D62,",",D63,",",D64,",",D65,",",D66,",",D67,",",D68,",",D69,",",D70,",",D71,",",D72,",",D73,",",D74,",",D75,",",D76,",",D77))</f>
        <v xml:space="preserve"> T/9; 20,T/10; 7-8, 11-13,T/14; 12, 22-23,T/15; 20, T/17; 36, E,T/18; 00, 0-9,T/18; 11-12,T/18; 13-18,T/19; 8-18, T/19; 19,T/19; 29-35, 1-7, 1-2,1-2,1,1,1</v>
      </c>
      <c r="E60" s="25" t="s">
        <v>18</v>
      </c>
      <c r="F60" s="25" t="s">
        <v>18</v>
      </c>
      <c r="G60" s="25" t="s">
        <v>18</v>
      </c>
      <c r="H60" s="25" t="s">
        <v>18</v>
      </c>
      <c r="I60" s="25" t="s">
        <v>18</v>
      </c>
      <c r="J60" s="25" t="s">
        <v>18</v>
      </c>
      <c r="K60" s="25" t="s">
        <v>18</v>
      </c>
      <c r="L60" s="25" t="s">
        <v>18</v>
      </c>
      <c r="M60" s="25" t="s">
        <v>18</v>
      </c>
      <c r="N60" s="25" t="s">
        <v>18</v>
      </c>
      <c r="O60" s="25">
        <v>0</v>
      </c>
      <c r="P60" s="25">
        <v>0</v>
      </c>
      <c r="Q60" s="25">
        <v>0</v>
      </c>
      <c r="R60" s="25" t="s">
        <v>18</v>
      </c>
    </row>
    <row r="61" spans="1:18" s="7" customFormat="1" ht="68" x14ac:dyDescent="0.2">
      <c r="A61" s="4" t="s">
        <v>523</v>
      </c>
      <c r="B61" s="5" t="s">
        <v>270</v>
      </c>
      <c r="C61" s="12" t="s">
        <v>324</v>
      </c>
      <c r="D61" s="4" t="s">
        <v>323</v>
      </c>
      <c r="E61" s="5" t="s">
        <v>271</v>
      </c>
      <c r="F61" s="4">
        <v>1997</v>
      </c>
      <c r="G61" s="5" t="s">
        <v>272</v>
      </c>
      <c r="H61" s="5" t="s">
        <v>273</v>
      </c>
      <c r="I61" s="5" t="s">
        <v>274</v>
      </c>
      <c r="J61" s="5" t="s">
        <v>24</v>
      </c>
      <c r="K61" s="5" t="s">
        <v>25</v>
      </c>
      <c r="L61" s="5" t="s">
        <v>26</v>
      </c>
      <c r="M61" s="5" t="s">
        <v>27</v>
      </c>
      <c r="N61" s="5" t="s">
        <v>28</v>
      </c>
      <c r="O61" s="5">
        <v>0</v>
      </c>
      <c r="P61" s="5">
        <v>1</v>
      </c>
      <c r="Q61" s="5">
        <v>1</v>
      </c>
      <c r="R61" s="6">
        <v>44480</v>
      </c>
    </row>
    <row r="62" spans="1:18" s="7" customFormat="1" ht="68" x14ac:dyDescent="0.2">
      <c r="A62" s="4" t="s">
        <v>524</v>
      </c>
      <c r="B62" s="5" t="s">
        <v>275</v>
      </c>
      <c r="C62" s="5" t="s">
        <v>326</v>
      </c>
      <c r="D62" s="4" t="s">
        <v>325</v>
      </c>
      <c r="E62" s="5" t="s">
        <v>271</v>
      </c>
      <c r="F62" s="4">
        <v>1997</v>
      </c>
      <c r="G62" s="5" t="s">
        <v>276</v>
      </c>
      <c r="H62" s="5" t="s">
        <v>277</v>
      </c>
      <c r="I62" s="5" t="s">
        <v>274</v>
      </c>
      <c r="J62" s="5" t="s">
        <v>24</v>
      </c>
      <c r="K62" s="5" t="s">
        <v>25</v>
      </c>
      <c r="L62" s="5" t="s">
        <v>26</v>
      </c>
      <c r="M62" s="5" t="s">
        <v>27</v>
      </c>
      <c r="N62" s="5" t="s">
        <v>28</v>
      </c>
      <c r="O62" s="5">
        <v>0</v>
      </c>
      <c r="P62" s="5">
        <v>5</v>
      </c>
      <c r="Q62" s="5">
        <v>5</v>
      </c>
      <c r="R62" s="6">
        <v>44480</v>
      </c>
    </row>
    <row r="63" spans="1:18" s="7" customFormat="1" ht="68" x14ac:dyDescent="0.2">
      <c r="A63" s="4" t="s">
        <v>525</v>
      </c>
      <c r="B63" s="5" t="s">
        <v>278</v>
      </c>
      <c r="C63" s="5" t="s">
        <v>328</v>
      </c>
      <c r="D63" s="4" t="s">
        <v>327</v>
      </c>
      <c r="E63" s="5" t="s">
        <v>279</v>
      </c>
      <c r="F63" s="4">
        <v>1997</v>
      </c>
      <c r="G63" s="5" t="s">
        <v>280</v>
      </c>
      <c r="H63" s="5" t="s">
        <v>281</v>
      </c>
      <c r="I63" s="5" t="s">
        <v>282</v>
      </c>
      <c r="J63" s="5" t="s">
        <v>24</v>
      </c>
      <c r="K63" s="5" t="s">
        <v>25</v>
      </c>
      <c r="L63" s="5" t="s">
        <v>26</v>
      </c>
      <c r="M63" s="5" t="s">
        <v>27</v>
      </c>
      <c r="N63" s="5" t="s">
        <v>28</v>
      </c>
      <c r="O63" s="5">
        <v>0</v>
      </c>
      <c r="P63" s="5">
        <v>3</v>
      </c>
      <c r="Q63" s="5">
        <v>3</v>
      </c>
      <c r="R63" s="6">
        <v>44480</v>
      </c>
    </row>
    <row r="64" spans="1:18" s="7" customFormat="1" ht="68" x14ac:dyDescent="0.2">
      <c r="A64" s="4" t="s">
        <v>526</v>
      </c>
      <c r="B64" s="5" t="s">
        <v>283</v>
      </c>
      <c r="C64" s="5" t="s">
        <v>330</v>
      </c>
      <c r="D64" s="4" t="s">
        <v>329</v>
      </c>
      <c r="E64" s="5" t="s">
        <v>279</v>
      </c>
      <c r="F64" s="4">
        <v>1997</v>
      </c>
      <c r="G64" s="5" t="s">
        <v>284</v>
      </c>
      <c r="H64" s="5" t="s">
        <v>285</v>
      </c>
      <c r="I64" s="5" t="s">
        <v>84</v>
      </c>
      <c r="J64" s="5" t="s">
        <v>24</v>
      </c>
      <c r="K64" s="5" t="s">
        <v>25</v>
      </c>
      <c r="L64" s="5" t="s">
        <v>26</v>
      </c>
      <c r="M64" s="5" t="s">
        <v>27</v>
      </c>
      <c r="N64" s="5" t="s">
        <v>28</v>
      </c>
      <c r="O64" s="5">
        <v>0</v>
      </c>
      <c r="P64" s="5">
        <v>1</v>
      </c>
      <c r="Q64" s="5">
        <v>1</v>
      </c>
      <c r="R64" s="6">
        <v>44480</v>
      </c>
    </row>
    <row r="65" spans="1:18" s="7" customFormat="1" ht="68" x14ac:dyDescent="0.2">
      <c r="A65" s="4" t="s">
        <v>527</v>
      </c>
      <c r="B65" s="5" t="s">
        <v>286</v>
      </c>
      <c r="C65" s="5" t="s">
        <v>332</v>
      </c>
      <c r="D65" s="4" t="s">
        <v>331</v>
      </c>
      <c r="E65" s="5" t="s">
        <v>287</v>
      </c>
      <c r="F65" s="4">
        <v>1997</v>
      </c>
      <c r="G65" s="5" t="s">
        <v>1032</v>
      </c>
      <c r="H65" s="5" t="s">
        <v>288</v>
      </c>
      <c r="I65" s="5" t="s">
        <v>274</v>
      </c>
      <c r="J65" s="5" t="s">
        <v>24</v>
      </c>
      <c r="K65" s="5" t="s">
        <v>25</v>
      </c>
      <c r="L65" s="5" t="s">
        <v>26</v>
      </c>
      <c r="M65" s="5" t="s">
        <v>27</v>
      </c>
      <c r="N65" s="5" t="s">
        <v>28</v>
      </c>
      <c r="O65" s="5">
        <v>0</v>
      </c>
      <c r="P65" s="5">
        <v>2</v>
      </c>
      <c r="Q65" s="5">
        <v>2</v>
      </c>
      <c r="R65" s="6">
        <v>44480</v>
      </c>
    </row>
    <row r="66" spans="1:18" s="7" customFormat="1" ht="68" x14ac:dyDescent="0.2">
      <c r="A66" s="4" t="s">
        <v>528</v>
      </c>
      <c r="B66" s="5" t="s">
        <v>286</v>
      </c>
      <c r="C66" s="5" t="s">
        <v>334</v>
      </c>
      <c r="D66" s="4" t="s">
        <v>333</v>
      </c>
      <c r="E66" s="5" t="s">
        <v>287</v>
      </c>
      <c r="F66" s="4">
        <v>1997</v>
      </c>
      <c r="G66" s="5" t="s">
        <v>1033</v>
      </c>
      <c r="H66" s="5" t="s">
        <v>288</v>
      </c>
      <c r="I66" s="5" t="s">
        <v>274</v>
      </c>
      <c r="J66" s="5" t="s">
        <v>24</v>
      </c>
      <c r="K66" s="5" t="s">
        <v>25</v>
      </c>
      <c r="L66" s="5" t="s">
        <v>26</v>
      </c>
      <c r="M66" s="5" t="s">
        <v>27</v>
      </c>
      <c r="N66" s="5" t="s">
        <v>28</v>
      </c>
      <c r="O66" s="5">
        <v>0</v>
      </c>
      <c r="P66" s="5">
        <v>11</v>
      </c>
      <c r="Q66" s="5">
        <v>11</v>
      </c>
      <c r="R66" s="6">
        <v>44480</v>
      </c>
    </row>
    <row r="67" spans="1:18" s="7" customFormat="1" ht="68" x14ac:dyDescent="0.2">
      <c r="A67" s="4" t="s">
        <v>529</v>
      </c>
      <c r="B67" s="5" t="s">
        <v>289</v>
      </c>
      <c r="C67" s="5" t="s">
        <v>336</v>
      </c>
      <c r="D67" s="4" t="s">
        <v>335</v>
      </c>
      <c r="E67" s="5" t="s">
        <v>290</v>
      </c>
      <c r="F67" s="4">
        <v>1997</v>
      </c>
      <c r="G67" s="5" t="s">
        <v>291</v>
      </c>
      <c r="H67" s="5" t="s">
        <v>292</v>
      </c>
      <c r="I67" s="5" t="s">
        <v>274</v>
      </c>
      <c r="J67" s="5" t="s">
        <v>24</v>
      </c>
      <c r="K67" s="5" t="s">
        <v>25</v>
      </c>
      <c r="L67" s="5" t="s">
        <v>26</v>
      </c>
      <c r="M67" s="5" t="s">
        <v>27</v>
      </c>
      <c r="N67" s="5" t="s">
        <v>28</v>
      </c>
      <c r="O67" s="5">
        <v>0</v>
      </c>
      <c r="P67" s="5">
        <v>2</v>
      </c>
      <c r="Q67" s="5">
        <v>2</v>
      </c>
      <c r="R67" s="6">
        <v>44480</v>
      </c>
    </row>
    <row r="68" spans="1:18" s="7" customFormat="1" ht="68" x14ac:dyDescent="0.2">
      <c r="A68" s="4" t="s">
        <v>530</v>
      </c>
      <c r="B68" s="5" t="s">
        <v>283</v>
      </c>
      <c r="C68" s="5" t="s">
        <v>338</v>
      </c>
      <c r="D68" s="4" t="s">
        <v>337</v>
      </c>
      <c r="E68" s="5" t="s">
        <v>290</v>
      </c>
      <c r="F68" s="4">
        <v>1997</v>
      </c>
      <c r="G68" s="5" t="s">
        <v>1034</v>
      </c>
      <c r="H68" s="5" t="s">
        <v>293</v>
      </c>
      <c r="I68" s="5" t="s">
        <v>274</v>
      </c>
      <c r="J68" s="5" t="s">
        <v>24</v>
      </c>
      <c r="K68" s="5" t="s">
        <v>25</v>
      </c>
      <c r="L68" s="5" t="s">
        <v>26</v>
      </c>
      <c r="M68" s="5" t="s">
        <v>27</v>
      </c>
      <c r="N68" s="5" t="s">
        <v>28</v>
      </c>
      <c r="O68" s="5">
        <v>0</v>
      </c>
      <c r="P68" s="5">
        <v>6</v>
      </c>
      <c r="Q68" s="5">
        <v>6</v>
      </c>
      <c r="R68" s="6">
        <v>44480</v>
      </c>
    </row>
    <row r="69" spans="1:18" s="7" customFormat="1" ht="68" x14ac:dyDescent="0.2">
      <c r="A69" s="4" t="s">
        <v>531</v>
      </c>
      <c r="B69" s="5" t="s">
        <v>294</v>
      </c>
      <c r="C69" s="5" t="s">
        <v>340</v>
      </c>
      <c r="D69" s="4" t="s">
        <v>339</v>
      </c>
      <c r="E69" s="5" t="s">
        <v>295</v>
      </c>
      <c r="F69" s="4">
        <v>1997</v>
      </c>
      <c r="G69" s="5" t="s">
        <v>1035</v>
      </c>
      <c r="H69" s="5" t="s">
        <v>296</v>
      </c>
      <c r="I69" s="5" t="s">
        <v>282</v>
      </c>
      <c r="J69" s="5" t="s">
        <v>24</v>
      </c>
      <c r="K69" s="5" t="s">
        <v>25</v>
      </c>
      <c r="L69" s="5" t="s">
        <v>26</v>
      </c>
      <c r="M69" s="5" t="s">
        <v>27</v>
      </c>
      <c r="N69" s="5" t="s">
        <v>28</v>
      </c>
      <c r="O69" s="5">
        <v>0</v>
      </c>
      <c r="P69" s="5">
        <v>11</v>
      </c>
      <c r="Q69" s="5">
        <v>11</v>
      </c>
      <c r="R69" s="6">
        <v>44480</v>
      </c>
    </row>
    <row r="70" spans="1:18" s="7" customFormat="1" ht="68" x14ac:dyDescent="0.2">
      <c r="A70" s="4" t="s">
        <v>532</v>
      </c>
      <c r="B70" s="5" t="s">
        <v>297</v>
      </c>
      <c r="C70" s="5" t="s">
        <v>342</v>
      </c>
      <c r="D70" s="4" t="s">
        <v>341</v>
      </c>
      <c r="E70" s="5" t="s">
        <v>295</v>
      </c>
      <c r="F70" s="4">
        <v>1997</v>
      </c>
      <c r="G70" s="5" t="s">
        <v>298</v>
      </c>
      <c r="H70" s="5" t="s">
        <v>299</v>
      </c>
      <c r="I70" s="5" t="s">
        <v>282</v>
      </c>
      <c r="J70" s="5" t="s">
        <v>24</v>
      </c>
      <c r="K70" s="5" t="s">
        <v>25</v>
      </c>
      <c r="L70" s="5" t="s">
        <v>26</v>
      </c>
      <c r="M70" s="5" t="s">
        <v>27</v>
      </c>
      <c r="N70" s="5" t="s">
        <v>28</v>
      </c>
      <c r="O70" s="5">
        <v>0</v>
      </c>
      <c r="P70" s="5">
        <v>1</v>
      </c>
      <c r="Q70" s="5">
        <v>1</v>
      </c>
      <c r="R70" s="6">
        <v>44480</v>
      </c>
    </row>
    <row r="71" spans="1:18" s="7" customFormat="1" ht="68" x14ac:dyDescent="0.2">
      <c r="A71" s="4" t="s">
        <v>533</v>
      </c>
      <c r="B71" s="5" t="s">
        <v>283</v>
      </c>
      <c r="C71" s="5" t="s">
        <v>344</v>
      </c>
      <c r="D71" s="4" t="s">
        <v>343</v>
      </c>
      <c r="E71" s="5" t="s">
        <v>295</v>
      </c>
      <c r="F71" s="4">
        <v>1997</v>
      </c>
      <c r="G71" s="5" t="s">
        <v>1036</v>
      </c>
      <c r="H71" s="5" t="s">
        <v>300</v>
      </c>
      <c r="I71" s="5" t="s">
        <v>282</v>
      </c>
      <c r="J71" s="5" t="s">
        <v>24</v>
      </c>
      <c r="K71" s="5" t="s">
        <v>25</v>
      </c>
      <c r="L71" s="5" t="s">
        <v>26</v>
      </c>
      <c r="M71" s="5" t="s">
        <v>27</v>
      </c>
      <c r="N71" s="5" t="s">
        <v>28</v>
      </c>
      <c r="O71" s="5">
        <v>0</v>
      </c>
      <c r="P71" s="5">
        <v>7</v>
      </c>
      <c r="Q71" s="5">
        <v>7</v>
      </c>
      <c r="R71" s="6">
        <v>44480</v>
      </c>
    </row>
    <row r="72" spans="1:18" s="7" customFormat="1" ht="68" x14ac:dyDescent="0.2">
      <c r="A72" s="4" t="s">
        <v>534</v>
      </c>
      <c r="B72" s="5" t="s">
        <v>301</v>
      </c>
      <c r="C72" s="5" t="s">
        <v>346</v>
      </c>
      <c r="D72" s="4" t="s">
        <v>345</v>
      </c>
      <c r="E72" s="5" t="s">
        <v>302</v>
      </c>
      <c r="F72" s="4">
        <v>2007</v>
      </c>
      <c r="G72" s="5" t="s">
        <v>1037</v>
      </c>
      <c r="H72" s="5" t="s">
        <v>303</v>
      </c>
      <c r="I72" s="5" t="s">
        <v>282</v>
      </c>
      <c r="J72" s="5" t="s">
        <v>24</v>
      </c>
      <c r="K72" s="5" t="s">
        <v>117</v>
      </c>
      <c r="L72" s="5" t="s">
        <v>26</v>
      </c>
      <c r="M72" s="5" t="s">
        <v>27</v>
      </c>
      <c r="N72" s="5" t="s">
        <v>28</v>
      </c>
      <c r="O72" s="5">
        <v>0</v>
      </c>
      <c r="P72" s="5">
        <v>7</v>
      </c>
      <c r="Q72" s="5">
        <v>7</v>
      </c>
      <c r="R72" s="6">
        <v>44480</v>
      </c>
    </row>
    <row r="73" spans="1:18" s="7" customFormat="1" ht="68" x14ac:dyDescent="0.2">
      <c r="A73" s="4" t="s">
        <v>535</v>
      </c>
      <c r="B73" s="5" t="s">
        <v>304</v>
      </c>
      <c r="C73" s="5" t="s">
        <v>348</v>
      </c>
      <c r="D73" s="4" t="s">
        <v>347</v>
      </c>
      <c r="E73" s="5" t="s">
        <v>302</v>
      </c>
      <c r="F73" s="4">
        <v>2007</v>
      </c>
      <c r="G73" s="5" t="s">
        <v>305</v>
      </c>
      <c r="H73" s="5" t="s">
        <v>306</v>
      </c>
      <c r="I73" s="5" t="s">
        <v>274</v>
      </c>
      <c r="J73" s="5" t="s">
        <v>24</v>
      </c>
      <c r="K73" s="5" t="s">
        <v>117</v>
      </c>
      <c r="L73" s="5" t="s">
        <v>26</v>
      </c>
      <c r="M73" s="5" t="s">
        <v>27</v>
      </c>
      <c r="N73" s="5" t="s">
        <v>28</v>
      </c>
      <c r="O73" s="5">
        <v>0</v>
      </c>
      <c r="P73" s="5">
        <v>2</v>
      </c>
      <c r="Q73" s="5">
        <v>2</v>
      </c>
      <c r="R73" s="6">
        <v>44480</v>
      </c>
    </row>
    <row r="74" spans="1:18" s="7" customFormat="1" ht="68" x14ac:dyDescent="0.2">
      <c r="A74" s="4" t="s">
        <v>536</v>
      </c>
      <c r="B74" s="5" t="s">
        <v>307</v>
      </c>
      <c r="C74" s="5" t="s">
        <v>349</v>
      </c>
      <c r="D74" s="11" t="s">
        <v>155</v>
      </c>
      <c r="E74" s="5" t="s">
        <v>302</v>
      </c>
      <c r="F74" s="4">
        <v>2007</v>
      </c>
      <c r="G74" s="5" t="s">
        <v>1038</v>
      </c>
      <c r="H74" s="5" t="s">
        <v>308</v>
      </c>
      <c r="I74" s="5" t="s">
        <v>282</v>
      </c>
      <c r="J74" s="5" t="s">
        <v>24</v>
      </c>
      <c r="K74" s="5" t="s">
        <v>117</v>
      </c>
      <c r="L74" s="5" t="s">
        <v>26</v>
      </c>
      <c r="M74" s="5" t="s">
        <v>27</v>
      </c>
      <c r="N74" s="5" t="s">
        <v>28</v>
      </c>
      <c r="O74" s="5">
        <v>0</v>
      </c>
      <c r="P74" s="5">
        <v>2</v>
      </c>
      <c r="Q74" s="5">
        <v>2</v>
      </c>
      <c r="R74" s="6">
        <v>44480</v>
      </c>
    </row>
    <row r="75" spans="1:18" s="7" customFormat="1" ht="68" x14ac:dyDescent="0.2">
      <c r="A75" s="4" t="s">
        <v>537</v>
      </c>
      <c r="B75" s="5" t="s">
        <v>294</v>
      </c>
      <c r="C75" s="5" t="s">
        <v>309</v>
      </c>
      <c r="D75" s="4">
        <v>1</v>
      </c>
      <c r="E75" s="5" t="s">
        <v>310</v>
      </c>
      <c r="F75" s="4">
        <v>2007</v>
      </c>
      <c r="G75" s="5" t="s">
        <v>311</v>
      </c>
      <c r="H75" s="5" t="s">
        <v>312</v>
      </c>
      <c r="I75" s="5" t="s">
        <v>282</v>
      </c>
      <c r="J75" s="5" t="s">
        <v>24</v>
      </c>
      <c r="K75" s="5" t="s">
        <v>117</v>
      </c>
      <c r="L75" s="5" t="s">
        <v>26</v>
      </c>
      <c r="M75" s="5" t="s">
        <v>27</v>
      </c>
      <c r="N75" s="5" t="s">
        <v>28</v>
      </c>
      <c r="O75" s="5">
        <v>0</v>
      </c>
      <c r="P75" s="5">
        <v>1</v>
      </c>
      <c r="Q75" s="5">
        <v>1</v>
      </c>
      <c r="R75" s="6">
        <v>44480</v>
      </c>
    </row>
    <row r="76" spans="1:18" s="7" customFormat="1" ht="68" x14ac:dyDescent="0.2">
      <c r="A76" s="4" t="s">
        <v>538</v>
      </c>
      <c r="B76" s="5" t="s">
        <v>313</v>
      </c>
      <c r="C76" s="5" t="s">
        <v>314</v>
      </c>
      <c r="D76" s="4">
        <v>1</v>
      </c>
      <c r="E76" s="5" t="s">
        <v>315</v>
      </c>
      <c r="F76" s="4">
        <v>2007</v>
      </c>
      <c r="G76" s="5" t="s">
        <v>316</v>
      </c>
      <c r="H76" s="5" t="s">
        <v>317</v>
      </c>
      <c r="I76" s="5" t="s">
        <v>282</v>
      </c>
      <c r="J76" s="5" t="s">
        <v>24</v>
      </c>
      <c r="K76" s="5" t="s">
        <v>117</v>
      </c>
      <c r="L76" s="5" t="s">
        <v>26</v>
      </c>
      <c r="M76" s="5" t="s">
        <v>27</v>
      </c>
      <c r="N76" s="5" t="s">
        <v>28</v>
      </c>
      <c r="O76" s="5">
        <v>0</v>
      </c>
      <c r="P76" s="5">
        <v>1</v>
      </c>
      <c r="Q76" s="5">
        <v>1</v>
      </c>
      <c r="R76" s="6">
        <v>44480</v>
      </c>
    </row>
    <row r="77" spans="1:18" s="7" customFormat="1" ht="68" x14ac:dyDescent="0.2">
      <c r="A77" s="4" t="s">
        <v>539</v>
      </c>
      <c r="B77" s="5" t="s">
        <v>283</v>
      </c>
      <c r="C77" s="5" t="s">
        <v>318</v>
      </c>
      <c r="D77" s="4">
        <v>1</v>
      </c>
      <c r="E77" s="5" t="s">
        <v>315</v>
      </c>
      <c r="F77" s="4">
        <v>2007</v>
      </c>
      <c r="G77" s="5" t="s">
        <v>319</v>
      </c>
      <c r="H77" s="5" t="s">
        <v>320</v>
      </c>
      <c r="I77" s="5" t="s">
        <v>282</v>
      </c>
      <c r="J77" s="5" t="s">
        <v>24</v>
      </c>
      <c r="K77" s="5" t="s">
        <v>117</v>
      </c>
      <c r="L77" s="5" t="s">
        <v>26</v>
      </c>
      <c r="M77" s="5" t="s">
        <v>27</v>
      </c>
      <c r="N77" s="5" t="s">
        <v>28</v>
      </c>
      <c r="O77" s="5">
        <v>0</v>
      </c>
      <c r="P77" s="5">
        <v>1</v>
      </c>
      <c r="Q77" s="5">
        <v>1</v>
      </c>
      <c r="R77" s="6">
        <v>44480</v>
      </c>
    </row>
    <row r="78" spans="1:18" s="25" customFormat="1" ht="252" x14ac:dyDescent="0.2">
      <c r="A78" s="24" t="s">
        <v>435</v>
      </c>
      <c r="B78" s="24" t="s">
        <v>434</v>
      </c>
      <c r="C78" s="24" t="str">
        <f>(CONCATENATE(C79,",",C80,",",C81,",",C82,",",C83,",",C84,",",C85,",",C86,",",C87,",",C88,",",C89,",",C90,",",C91,",",C92,",",C93,",",C94,",",C95,",",C96,",",C97,",",C98,",",C99,",",C100,",",C101,",",C102,",",C103,",",C104,",",C105,",",C106,",",C107,",",C108,",",C109))</f>
        <v>VH/12,VH/19,VH/22,VH/30,VH/31,VH/32,VH/33,VH/34,VH/35,VH/36,VH/37,VH/38,VH/47,VH/69,VH/80,VH/82,VH/83,VH/102,VH/103,VH/106,VH/107,VH/113,VH/121,VH/149,VH/152,VH/153,VH/154,VH/157,VH/163,VH/179,VH/180</v>
      </c>
      <c r="D78" s="24" t="str">
        <f>(CONCATENATE(D79,",",D80,",",D81,",",D82,",",D83,",",D84,",",D85,",",D86,",",D87,",",D88,",",D89,",",D90,",",D91,",",D92,",",D93,",",D94,",",D95,",",D96,",",D97,",",D98,",",D99,",",D100,",",D101,",",D102,",",D103,",",D104,",",D105,",",D106,",",D107,",",D108,",",D109))</f>
        <v>T/2; 4-9, 16-17, T/3, T/3; 26-29, T/4; 13,T/4; 14-17,T/4; 19,T/4; 20-25, T/4; 26-27,T/4; 28-34, T/4; 35-36, 36A,T/5; 00, 0-3,T/5; 5-6,T/6; E, T/8; 26-29,T/9; 36,T/10; 0, T/10; 2-3,T/13; 12-16,T/13; 17-18,T/13; 22-27,T/13; 28,T/14; 13, T/15; 7-9, 12-13, 15-18, T/19; 6-7, T/19; 20-22, T/19; 23-25, T/19; 26-27,T/20; 00, 0-1,1,1,1</v>
      </c>
      <c r="E78" s="25" t="s">
        <v>18</v>
      </c>
      <c r="F78" s="25" t="s">
        <v>18</v>
      </c>
      <c r="G78" s="25" t="s">
        <v>18</v>
      </c>
      <c r="H78" s="25" t="s">
        <v>18</v>
      </c>
      <c r="I78" s="25" t="s">
        <v>18</v>
      </c>
      <c r="J78" s="25" t="s">
        <v>18</v>
      </c>
      <c r="K78" s="25" t="s">
        <v>18</v>
      </c>
      <c r="L78" s="25" t="s">
        <v>18</v>
      </c>
      <c r="M78" s="25" t="s">
        <v>18</v>
      </c>
      <c r="N78" s="25" t="s">
        <v>18</v>
      </c>
      <c r="O78" s="25">
        <v>0</v>
      </c>
      <c r="P78" s="25">
        <v>0</v>
      </c>
      <c r="Q78" s="25">
        <v>0</v>
      </c>
      <c r="R78" s="25" t="s">
        <v>18</v>
      </c>
    </row>
    <row r="79" spans="1:18" s="22" customFormat="1" ht="68" x14ac:dyDescent="0.2">
      <c r="A79" s="19" t="s">
        <v>492</v>
      </c>
      <c r="B79" s="20" t="s">
        <v>350</v>
      </c>
      <c r="C79" s="19" t="s">
        <v>437</v>
      </c>
      <c r="D79" s="19" t="s">
        <v>436</v>
      </c>
      <c r="E79" s="19" t="s">
        <v>1057</v>
      </c>
      <c r="F79" s="19">
        <v>1997</v>
      </c>
      <c r="G79" s="20" t="s">
        <v>351</v>
      </c>
      <c r="H79" s="20" t="s">
        <v>352</v>
      </c>
      <c r="I79" s="19" t="s">
        <v>23</v>
      </c>
      <c r="J79" s="20" t="s">
        <v>24</v>
      </c>
      <c r="K79" s="20" t="s">
        <v>25</v>
      </c>
      <c r="L79" s="20" t="s">
        <v>26</v>
      </c>
      <c r="M79" s="20" t="s">
        <v>27</v>
      </c>
      <c r="N79" s="20" t="s">
        <v>28</v>
      </c>
      <c r="O79" s="20">
        <v>0</v>
      </c>
      <c r="P79" s="20">
        <v>8</v>
      </c>
      <c r="Q79" s="20">
        <v>8</v>
      </c>
      <c r="R79" s="21">
        <v>44479</v>
      </c>
    </row>
    <row r="80" spans="1:18" s="7" customFormat="1" ht="68" x14ac:dyDescent="0.2">
      <c r="A80" s="4" t="s">
        <v>493</v>
      </c>
      <c r="B80" s="5" t="s">
        <v>353</v>
      </c>
      <c r="C80" s="5" t="s">
        <v>439</v>
      </c>
      <c r="D80" s="4" t="s">
        <v>438</v>
      </c>
      <c r="E80" s="5" t="s">
        <v>354</v>
      </c>
      <c r="F80" s="4">
        <v>1997</v>
      </c>
      <c r="G80" s="5" t="s">
        <v>355</v>
      </c>
      <c r="H80" s="5" t="s">
        <v>356</v>
      </c>
      <c r="I80" s="5" t="s">
        <v>357</v>
      </c>
      <c r="J80" s="5" t="s">
        <v>24</v>
      </c>
      <c r="K80" s="5" t="s">
        <v>25</v>
      </c>
      <c r="L80" s="5" t="s">
        <v>26</v>
      </c>
      <c r="M80" s="5" t="s">
        <v>27</v>
      </c>
      <c r="N80" s="5" t="s">
        <v>28</v>
      </c>
      <c r="O80" s="5">
        <v>0</v>
      </c>
      <c r="P80" s="5">
        <v>0</v>
      </c>
      <c r="Q80" s="5">
        <v>0</v>
      </c>
      <c r="R80" s="6">
        <v>44479</v>
      </c>
    </row>
    <row r="81" spans="1:18" s="7" customFormat="1" ht="68" x14ac:dyDescent="0.2">
      <c r="A81" s="4" t="s">
        <v>494</v>
      </c>
      <c r="B81" s="5" t="s">
        <v>350</v>
      </c>
      <c r="C81" s="5" t="s">
        <v>441</v>
      </c>
      <c r="D81" s="4" t="s">
        <v>440</v>
      </c>
      <c r="E81" s="5" t="s">
        <v>33</v>
      </c>
      <c r="F81" s="4">
        <v>1997</v>
      </c>
      <c r="G81" s="5" t="s">
        <v>358</v>
      </c>
      <c r="H81" s="5" t="s">
        <v>359</v>
      </c>
      <c r="I81" s="5" t="s">
        <v>23</v>
      </c>
      <c r="J81" s="5" t="s">
        <v>24</v>
      </c>
      <c r="K81" s="5" t="s">
        <v>25</v>
      </c>
      <c r="L81" s="5" t="s">
        <v>26</v>
      </c>
      <c r="M81" s="5" t="s">
        <v>27</v>
      </c>
      <c r="N81" s="5" t="s">
        <v>28</v>
      </c>
      <c r="O81" s="5">
        <v>0</v>
      </c>
      <c r="P81" s="5">
        <v>4</v>
      </c>
      <c r="Q81" s="5">
        <v>4</v>
      </c>
      <c r="R81" s="6">
        <v>44479</v>
      </c>
    </row>
    <row r="82" spans="1:18" s="7" customFormat="1" ht="68" x14ac:dyDescent="0.2">
      <c r="A82" s="4" t="s">
        <v>495</v>
      </c>
      <c r="B82" s="5" t="s">
        <v>360</v>
      </c>
      <c r="C82" s="5" t="s">
        <v>443</v>
      </c>
      <c r="D82" s="4" t="s">
        <v>442</v>
      </c>
      <c r="E82" s="5" t="s">
        <v>33</v>
      </c>
      <c r="F82" s="4">
        <v>1997</v>
      </c>
      <c r="G82" s="5" t="s">
        <v>361</v>
      </c>
      <c r="H82" s="5" t="s">
        <v>362</v>
      </c>
      <c r="I82" s="5" t="s">
        <v>363</v>
      </c>
      <c r="J82" s="5" t="s">
        <v>24</v>
      </c>
      <c r="K82" s="5" t="s">
        <v>25</v>
      </c>
      <c r="L82" s="5" t="s">
        <v>26</v>
      </c>
      <c r="M82" s="5" t="s">
        <v>27</v>
      </c>
      <c r="N82" s="5" t="s">
        <v>28</v>
      </c>
      <c r="O82" s="5">
        <v>0</v>
      </c>
      <c r="P82" s="5">
        <v>1</v>
      </c>
      <c r="Q82" s="5">
        <v>1</v>
      </c>
      <c r="R82" s="6">
        <v>44479</v>
      </c>
    </row>
    <row r="83" spans="1:18" s="7" customFormat="1" ht="68" x14ac:dyDescent="0.2">
      <c r="A83" s="4" t="s">
        <v>496</v>
      </c>
      <c r="B83" s="5" t="s">
        <v>364</v>
      </c>
      <c r="C83" s="5" t="s">
        <v>444</v>
      </c>
      <c r="D83" s="4" t="s">
        <v>445</v>
      </c>
      <c r="E83" s="5" t="s">
        <v>33</v>
      </c>
      <c r="F83" s="4">
        <v>1997</v>
      </c>
      <c r="G83" s="5" t="s">
        <v>365</v>
      </c>
      <c r="H83" s="5" t="s">
        <v>366</v>
      </c>
      <c r="I83" s="5" t="s">
        <v>357</v>
      </c>
      <c r="J83" s="5" t="s">
        <v>24</v>
      </c>
      <c r="K83" s="5" t="s">
        <v>25</v>
      </c>
      <c r="L83" s="5" t="s">
        <v>26</v>
      </c>
      <c r="M83" s="5" t="s">
        <v>27</v>
      </c>
      <c r="N83" s="5" t="s">
        <v>28</v>
      </c>
      <c r="O83" s="5">
        <v>0</v>
      </c>
      <c r="P83" s="5">
        <v>4</v>
      </c>
      <c r="Q83" s="5">
        <v>4</v>
      </c>
      <c r="R83" s="6">
        <v>44479</v>
      </c>
    </row>
    <row r="84" spans="1:18" s="7" customFormat="1" ht="68" x14ac:dyDescent="0.2">
      <c r="A84" s="4" t="s">
        <v>497</v>
      </c>
      <c r="B84" s="5" t="s">
        <v>367</v>
      </c>
      <c r="C84" s="5" t="s">
        <v>446</v>
      </c>
      <c r="D84" s="4" t="s">
        <v>447</v>
      </c>
      <c r="E84" s="5" t="s">
        <v>33</v>
      </c>
      <c r="F84" s="4">
        <v>1997</v>
      </c>
      <c r="G84" s="5" t="s">
        <v>368</v>
      </c>
      <c r="H84" s="5" t="s">
        <v>366</v>
      </c>
      <c r="I84" s="5" t="s">
        <v>357</v>
      </c>
      <c r="J84" s="5" t="s">
        <v>24</v>
      </c>
      <c r="K84" s="5" t="s">
        <v>25</v>
      </c>
      <c r="L84" s="5" t="s">
        <v>26</v>
      </c>
      <c r="M84" s="5" t="s">
        <v>27</v>
      </c>
      <c r="N84" s="5" t="s">
        <v>28</v>
      </c>
      <c r="O84" s="5">
        <v>0</v>
      </c>
      <c r="P84" s="5">
        <v>1</v>
      </c>
      <c r="Q84" s="5">
        <v>1</v>
      </c>
      <c r="R84" s="6">
        <v>44479</v>
      </c>
    </row>
    <row r="85" spans="1:18" s="7" customFormat="1" ht="68" x14ac:dyDescent="0.2">
      <c r="A85" s="4" t="s">
        <v>498</v>
      </c>
      <c r="B85" s="5" t="s">
        <v>369</v>
      </c>
      <c r="C85" s="5" t="s">
        <v>449</v>
      </c>
      <c r="D85" s="4" t="s">
        <v>448</v>
      </c>
      <c r="E85" s="5" t="s">
        <v>33</v>
      </c>
      <c r="F85" s="4">
        <v>1997</v>
      </c>
      <c r="G85" s="5" t="s">
        <v>370</v>
      </c>
      <c r="H85" s="5" t="s">
        <v>371</v>
      </c>
      <c r="I85" s="5" t="s">
        <v>357</v>
      </c>
      <c r="J85" s="5" t="s">
        <v>24</v>
      </c>
      <c r="K85" s="5" t="s">
        <v>25</v>
      </c>
      <c r="L85" s="5" t="s">
        <v>26</v>
      </c>
      <c r="M85" s="5" t="s">
        <v>27</v>
      </c>
      <c r="N85" s="5" t="s">
        <v>28</v>
      </c>
      <c r="O85" s="5">
        <v>0</v>
      </c>
      <c r="P85" s="5">
        <v>6</v>
      </c>
      <c r="Q85" s="5">
        <v>6</v>
      </c>
      <c r="R85" s="6">
        <v>44479</v>
      </c>
    </row>
    <row r="86" spans="1:18" s="7" customFormat="1" ht="68" x14ac:dyDescent="0.2">
      <c r="A86" s="4" t="s">
        <v>499</v>
      </c>
      <c r="B86" s="5" t="s">
        <v>372</v>
      </c>
      <c r="C86" s="5" t="s">
        <v>451</v>
      </c>
      <c r="D86" s="4" t="s">
        <v>450</v>
      </c>
      <c r="E86" s="5" t="s">
        <v>33</v>
      </c>
      <c r="F86" s="4">
        <v>1997</v>
      </c>
      <c r="G86" s="5" t="s">
        <v>373</v>
      </c>
      <c r="H86" s="5" t="s">
        <v>374</v>
      </c>
      <c r="I86" s="5" t="s">
        <v>357</v>
      </c>
      <c r="J86" s="5" t="s">
        <v>24</v>
      </c>
      <c r="K86" s="5" t="s">
        <v>25</v>
      </c>
      <c r="L86" s="5" t="s">
        <v>26</v>
      </c>
      <c r="M86" s="5" t="s">
        <v>27</v>
      </c>
      <c r="N86" s="5" t="s">
        <v>28</v>
      </c>
      <c r="O86" s="5">
        <v>0</v>
      </c>
      <c r="P86" s="5">
        <v>2</v>
      </c>
      <c r="Q86" s="5">
        <v>2</v>
      </c>
      <c r="R86" s="6">
        <v>44479</v>
      </c>
    </row>
    <row r="87" spans="1:18" s="7" customFormat="1" ht="68" x14ac:dyDescent="0.2">
      <c r="A87" s="4" t="s">
        <v>500</v>
      </c>
      <c r="B87" s="5" t="s">
        <v>375</v>
      </c>
      <c r="C87" s="5" t="s">
        <v>453</v>
      </c>
      <c r="D87" s="4" t="s">
        <v>452</v>
      </c>
      <c r="E87" s="5" t="s">
        <v>33</v>
      </c>
      <c r="F87" s="4">
        <v>1997</v>
      </c>
      <c r="G87" s="5" t="s">
        <v>376</v>
      </c>
      <c r="H87" s="5" t="s">
        <v>377</v>
      </c>
      <c r="I87" s="5" t="s">
        <v>357</v>
      </c>
      <c r="J87" s="5" t="s">
        <v>24</v>
      </c>
      <c r="K87" s="5" t="s">
        <v>25</v>
      </c>
      <c r="L87" s="5" t="s">
        <v>26</v>
      </c>
      <c r="M87" s="5" t="s">
        <v>27</v>
      </c>
      <c r="N87" s="5" t="s">
        <v>28</v>
      </c>
      <c r="O87" s="5">
        <v>0</v>
      </c>
      <c r="P87" s="5">
        <v>7</v>
      </c>
      <c r="Q87" s="5">
        <v>7</v>
      </c>
      <c r="R87" s="6">
        <v>44479</v>
      </c>
    </row>
    <row r="88" spans="1:18" s="7" customFormat="1" ht="68" x14ac:dyDescent="0.2">
      <c r="A88" s="4" t="s">
        <v>501</v>
      </c>
      <c r="B88" s="5" t="s">
        <v>378</v>
      </c>
      <c r="C88" s="5" t="s">
        <v>455</v>
      </c>
      <c r="D88" s="4" t="s">
        <v>454</v>
      </c>
      <c r="E88" s="5" t="s">
        <v>33</v>
      </c>
      <c r="F88" s="4">
        <v>1997</v>
      </c>
      <c r="G88" s="5" t="s">
        <v>379</v>
      </c>
      <c r="H88" s="5" t="s">
        <v>380</v>
      </c>
      <c r="I88" s="5" t="s">
        <v>357</v>
      </c>
      <c r="J88" s="5" t="s">
        <v>24</v>
      </c>
      <c r="K88" s="5" t="s">
        <v>25</v>
      </c>
      <c r="L88" s="5" t="s">
        <v>26</v>
      </c>
      <c r="M88" s="5" t="s">
        <v>27</v>
      </c>
      <c r="N88" s="5" t="s">
        <v>28</v>
      </c>
      <c r="O88" s="5">
        <v>0</v>
      </c>
      <c r="P88" s="5">
        <v>3</v>
      </c>
      <c r="Q88" s="5">
        <v>3</v>
      </c>
      <c r="R88" s="6">
        <v>44479</v>
      </c>
    </row>
    <row r="89" spans="1:18" s="7" customFormat="1" ht="68" x14ac:dyDescent="0.2">
      <c r="A89" s="4" t="s">
        <v>502</v>
      </c>
      <c r="B89" s="5" t="s">
        <v>378</v>
      </c>
      <c r="C89" s="5" t="s">
        <v>457</v>
      </c>
      <c r="D89" s="4" t="s">
        <v>456</v>
      </c>
      <c r="E89" s="5" t="s">
        <v>33</v>
      </c>
      <c r="F89" s="4">
        <v>1997</v>
      </c>
      <c r="G89" s="5" t="s">
        <v>381</v>
      </c>
      <c r="H89" s="5" t="s">
        <v>382</v>
      </c>
      <c r="I89" s="5" t="s">
        <v>357</v>
      </c>
      <c r="J89" s="5" t="s">
        <v>24</v>
      </c>
      <c r="K89" s="5" t="s">
        <v>25</v>
      </c>
      <c r="L89" s="5" t="s">
        <v>26</v>
      </c>
      <c r="M89" s="5" t="s">
        <v>27</v>
      </c>
      <c r="N89" s="5" t="s">
        <v>28</v>
      </c>
      <c r="O89" s="5">
        <v>0</v>
      </c>
      <c r="P89" s="5">
        <v>5</v>
      </c>
      <c r="Q89" s="5">
        <v>5</v>
      </c>
      <c r="R89" s="6">
        <v>44479</v>
      </c>
    </row>
    <row r="90" spans="1:18" s="7" customFormat="1" ht="68" x14ac:dyDescent="0.2">
      <c r="A90" s="4" t="s">
        <v>503</v>
      </c>
      <c r="B90" s="5" t="s">
        <v>378</v>
      </c>
      <c r="C90" s="5" t="s">
        <v>459</v>
      </c>
      <c r="D90" s="4" t="s">
        <v>458</v>
      </c>
      <c r="E90" s="5" t="s">
        <v>33</v>
      </c>
      <c r="F90" s="4">
        <v>1997</v>
      </c>
      <c r="G90" s="5" t="s">
        <v>379</v>
      </c>
      <c r="H90" s="5" t="s">
        <v>380</v>
      </c>
      <c r="I90" s="5" t="s">
        <v>357</v>
      </c>
      <c r="J90" s="5" t="s">
        <v>24</v>
      </c>
      <c r="K90" s="5" t="s">
        <v>25</v>
      </c>
      <c r="L90" s="5" t="s">
        <v>26</v>
      </c>
      <c r="M90" s="5" t="s">
        <v>27</v>
      </c>
      <c r="N90" s="5" t="s">
        <v>28</v>
      </c>
      <c r="O90" s="5">
        <v>0</v>
      </c>
      <c r="P90" s="5">
        <v>2</v>
      </c>
      <c r="Q90" s="5">
        <v>2</v>
      </c>
      <c r="R90" s="6">
        <v>44479</v>
      </c>
    </row>
    <row r="91" spans="1:18" s="7" customFormat="1" ht="68" x14ac:dyDescent="0.2">
      <c r="A91" s="4" t="s">
        <v>504</v>
      </c>
      <c r="B91" s="5" t="s">
        <v>383</v>
      </c>
      <c r="C91" s="5" t="s">
        <v>461</v>
      </c>
      <c r="D91" s="4" t="s">
        <v>460</v>
      </c>
      <c r="E91" s="5" t="s">
        <v>33</v>
      </c>
      <c r="F91" s="4">
        <v>1997</v>
      </c>
      <c r="G91" s="5" t="s">
        <v>384</v>
      </c>
      <c r="H91" s="5" t="s">
        <v>385</v>
      </c>
      <c r="I91" s="5" t="s">
        <v>23</v>
      </c>
      <c r="J91" s="5" t="s">
        <v>24</v>
      </c>
      <c r="K91" s="5" t="s">
        <v>25</v>
      </c>
      <c r="L91" s="5" t="s">
        <v>26</v>
      </c>
      <c r="M91" s="5" t="s">
        <v>27</v>
      </c>
      <c r="N91" s="5" t="s">
        <v>28</v>
      </c>
      <c r="O91" s="5">
        <v>0</v>
      </c>
      <c r="P91" s="5">
        <v>1</v>
      </c>
      <c r="Q91" s="5">
        <v>1</v>
      </c>
      <c r="R91" s="6">
        <v>44479</v>
      </c>
    </row>
    <row r="92" spans="1:18" s="7" customFormat="1" ht="68" x14ac:dyDescent="0.2">
      <c r="A92" s="4" t="s">
        <v>505</v>
      </c>
      <c r="B92" s="5" t="s">
        <v>378</v>
      </c>
      <c r="C92" s="5" t="s">
        <v>463</v>
      </c>
      <c r="D92" s="4" t="s">
        <v>462</v>
      </c>
      <c r="E92" s="5" t="s">
        <v>386</v>
      </c>
      <c r="F92" s="4">
        <v>1997</v>
      </c>
      <c r="G92" s="5" t="s">
        <v>387</v>
      </c>
      <c r="H92" s="5" t="s">
        <v>388</v>
      </c>
      <c r="I92" s="5" t="s">
        <v>389</v>
      </c>
      <c r="J92" s="5" t="s">
        <v>24</v>
      </c>
      <c r="K92" s="5" t="s">
        <v>25</v>
      </c>
      <c r="L92" s="5" t="s">
        <v>26</v>
      </c>
      <c r="M92" s="5" t="s">
        <v>27</v>
      </c>
      <c r="N92" s="5" t="s">
        <v>28</v>
      </c>
      <c r="O92" s="5">
        <v>0</v>
      </c>
      <c r="P92" s="5">
        <v>4</v>
      </c>
      <c r="Q92" s="5">
        <v>4</v>
      </c>
      <c r="R92" s="6">
        <v>44479</v>
      </c>
    </row>
    <row r="93" spans="1:18" s="7" customFormat="1" ht="68" x14ac:dyDescent="0.2">
      <c r="A93" s="4" t="s">
        <v>506</v>
      </c>
      <c r="B93" s="5" t="s">
        <v>390</v>
      </c>
      <c r="C93" s="5" t="s">
        <v>465</v>
      </c>
      <c r="D93" s="4" t="s">
        <v>464</v>
      </c>
      <c r="E93" s="5" t="s">
        <v>271</v>
      </c>
      <c r="F93" s="4">
        <v>1997</v>
      </c>
      <c r="G93" s="5" t="s">
        <v>391</v>
      </c>
      <c r="H93" s="5" t="s">
        <v>392</v>
      </c>
      <c r="I93" s="5" t="s">
        <v>357</v>
      </c>
      <c r="J93" s="5" t="s">
        <v>24</v>
      </c>
      <c r="K93" s="5" t="s">
        <v>25</v>
      </c>
      <c r="L93" s="5" t="s">
        <v>26</v>
      </c>
      <c r="M93" s="5" t="s">
        <v>27</v>
      </c>
      <c r="N93" s="5" t="s">
        <v>28</v>
      </c>
      <c r="O93" s="5">
        <v>0</v>
      </c>
      <c r="P93" s="5">
        <v>1</v>
      </c>
      <c r="Q93" s="5">
        <v>1</v>
      </c>
      <c r="R93" s="6">
        <v>44480</v>
      </c>
    </row>
    <row r="94" spans="1:18" s="7" customFormat="1" ht="68" x14ac:dyDescent="0.2">
      <c r="A94" s="4" t="s">
        <v>507</v>
      </c>
      <c r="B94" s="5" t="s">
        <v>390</v>
      </c>
      <c r="C94" s="5" t="s">
        <v>467</v>
      </c>
      <c r="D94" s="4" t="s">
        <v>466</v>
      </c>
      <c r="E94" s="5" t="s">
        <v>271</v>
      </c>
      <c r="F94" s="4">
        <v>1997</v>
      </c>
      <c r="G94" s="5" t="s">
        <v>393</v>
      </c>
      <c r="H94" s="5" t="s">
        <v>394</v>
      </c>
      <c r="I94" s="5" t="s">
        <v>357</v>
      </c>
      <c r="J94" s="5" t="s">
        <v>24</v>
      </c>
      <c r="K94" s="5" t="s">
        <v>25</v>
      </c>
      <c r="L94" s="5" t="s">
        <v>26</v>
      </c>
      <c r="M94" s="5" t="s">
        <v>27</v>
      </c>
      <c r="N94" s="5" t="s">
        <v>28</v>
      </c>
      <c r="O94" s="5">
        <v>0</v>
      </c>
      <c r="P94" s="5">
        <v>1</v>
      </c>
      <c r="Q94" s="5">
        <v>1</v>
      </c>
      <c r="R94" s="6">
        <v>44480</v>
      </c>
    </row>
    <row r="95" spans="1:18" s="7" customFormat="1" ht="68" x14ac:dyDescent="0.2">
      <c r="A95" s="4" t="s">
        <v>508</v>
      </c>
      <c r="B95" s="5" t="s">
        <v>364</v>
      </c>
      <c r="C95" s="5" t="s">
        <v>469</v>
      </c>
      <c r="D95" s="4" t="s">
        <v>468</v>
      </c>
      <c r="E95" s="5" t="s">
        <v>271</v>
      </c>
      <c r="F95" s="4">
        <v>1997</v>
      </c>
      <c r="G95" s="5" t="s">
        <v>395</v>
      </c>
      <c r="H95" s="5" t="s">
        <v>396</v>
      </c>
      <c r="I95" s="5" t="s">
        <v>357</v>
      </c>
      <c r="J95" s="5" t="s">
        <v>24</v>
      </c>
      <c r="K95" s="5" t="s">
        <v>25</v>
      </c>
      <c r="L95" s="5" t="s">
        <v>26</v>
      </c>
      <c r="M95" s="5" t="s">
        <v>27</v>
      </c>
      <c r="N95" s="5" t="s">
        <v>28</v>
      </c>
      <c r="O95" s="5">
        <v>0</v>
      </c>
      <c r="P95" s="5">
        <v>2</v>
      </c>
      <c r="Q95" s="5">
        <v>2</v>
      </c>
      <c r="R95" s="6">
        <v>44480</v>
      </c>
    </row>
    <row r="96" spans="1:18" s="7" customFormat="1" ht="68" x14ac:dyDescent="0.2">
      <c r="A96" s="4" t="s">
        <v>509</v>
      </c>
      <c r="B96" s="5" t="s">
        <v>397</v>
      </c>
      <c r="C96" s="5" t="s">
        <v>471</v>
      </c>
      <c r="D96" s="4" t="s">
        <v>470</v>
      </c>
      <c r="E96" s="5" t="s">
        <v>38</v>
      </c>
      <c r="F96" s="4">
        <v>1997</v>
      </c>
      <c r="G96" s="5" t="s">
        <v>398</v>
      </c>
      <c r="H96" s="5" t="s">
        <v>399</v>
      </c>
      <c r="I96" s="5" t="s">
        <v>219</v>
      </c>
      <c r="J96" s="5" t="s">
        <v>24</v>
      </c>
      <c r="K96" s="5" t="s">
        <v>25</v>
      </c>
      <c r="L96" s="5" t="s">
        <v>26</v>
      </c>
      <c r="M96" s="5" t="s">
        <v>27</v>
      </c>
      <c r="N96" s="5" t="s">
        <v>28</v>
      </c>
      <c r="O96" s="5">
        <v>0</v>
      </c>
      <c r="P96" s="5">
        <v>5</v>
      </c>
      <c r="Q96" s="5">
        <v>5</v>
      </c>
      <c r="R96" s="6">
        <v>44480</v>
      </c>
    </row>
    <row r="97" spans="1:18" s="7" customFormat="1" ht="68" x14ac:dyDescent="0.2">
      <c r="A97" s="4" t="s">
        <v>510</v>
      </c>
      <c r="B97" s="5" t="s">
        <v>400</v>
      </c>
      <c r="C97" s="5" t="s">
        <v>473</v>
      </c>
      <c r="D97" s="4" t="s">
        <v>472</v>
      </c>
      <c r="E97" s="5" t="s">
        <v>38</v>
      </c>
      <c r="F97" s="4">
        <v>1997</v>
      </c>
      <c r="G97" s="5" t="s">
        <v>401</v>
      </c>
      <c r="H97" s="5" t="s">
        <v>402</v>
      </c>
      <c r="I97" s="5" t="s">
        <v>219</v>
      </c>
      <c r="J97" s="5" t="s">
        <v>24</v>
      </c>
      <c r="K97" s="5" t="s">
        <v>25</v>
      </c>
      <c r="L97" s="5" t="s">
        <v>26</v>
      </c>
      <c r="M97" s="5" t="s">
        <v>27</v>
      </c>
      <c r="N97" s="5" t="s">
        <v>28</v>
      </c>
      <c r="O97" s="5">
        <v>0</v>
      </c>
      <c r="P97" s="5">
        <v>2</v>
      </c>
      <c r="Q97" s="5">
        <v>2</v>
      </c>
      <c r="R97" s="6">
        <v>44480</v>
      </c>
    </row>
    <row r="98" spans="1:18" s="7" customFormat="1" ht="68" x14ac:dyDescent="0.2">
      <c r="A98" s="4" t="s">
        <v>511</v>
      </c>
      <c r="B98" s="5" t="s">
        <v>403</v>
      </c>
      <c r="C98" s="5" t="s">
        <v>475</v>
      </c>
      <c r="D98" s="4" t="s">
        <v>474</v>
      </c>
      <c r="E98" s="5" t="s">
        <v>404</v>
      </c>
      <c r="F98" s="4">
        <v>1997</v>
      </c>
      <c r="G98" s="5" t="s">
        <v>405</v>
      </c>
      <c r="H98" s="5" t="s">
        <v>406</v>
      </c>
      <c r="I98" s="5" t="s">
        <v>357</v>
      </c>
      <c r="J98" s="5" t="s">
        <v>24</v>
      </c>
      <c r="K98" s="5" t="s">
        <v>25</v>
      </c>
      <c r="L98" s="5" t="s">
        <v>26</v>
      </c>
      <c r="M98" s="5" t="s">
        <v>27</v>
      </c>
      <c r="N98" s="5" t="s">
        <v>28</v>
      </c>
      <c r="O98" s="5">
        <v>0</v>
      </c>
      <c r="P98" s="5">
        <v>6</v>
      </c>
      <c r="Q98" s="5">
        <v>6</v>
      </c>
      <c r="R98" s="6">
        <v>44480</v>
      </c>
    </row>
    <row r="99" spans="1:18" s="7" customFormat="1" ht="68" x14ac:dyDescent="0.2">
      <c r="A99" s="4" t="s">
        <v>512</v>
      </c>
      <c r="B99" s="5" t="s">
        <v>407</v>
      </c>
      <c r="C99" s="5" t="s">
        <v>477</v>
      </c>
      <c r="D99" s="4" t="s">
        <v>476</v>
      </c>
      <c r="E99" s="5" t="s">
        <v>404</v>
      </c>
      <c r="F99" s="4">
        <v>1997</v>
      </c>
      <c r="G99" s="5" t="s">
        <v>1039</v>
      </c>
      <c r="H99" s="5" t="s">
        <v>406</v>
      </c>
      <c r="I99" s="5" t="s">
        <v>357</v>
      </c>
      <c r="J99" s="5" t="s">
        <v>24</v>
      </c>
      <c r="K99" s="5" t="s">
        <v>25</v>
      </c>
      <c r="L99" s="5" t="s">
        <v>26</v>
      </c>
      <c r="M99" s="5" t="s">
        <v>27</v>
      </c>
      <c r="N99" s="5" t="s">
        <v>28</v>
      </c>
      <c r="O99" s="5">
        <v>0</v>
      </c>
      <c r="P99" s="5">
        <v>1</v>
      </c>
      <c r="Q99" s="5">
        <v>1</v>
      </c>
      <c r="R99" s="6">
        <v>44480</v>
      </c>
    </row>
    <row r="100" spans="1:18" s="7" customFormat="1" ht="68" x14ac:dyDescent="0.2">
      <c r="A100" s="4" t="s">
        <v>513</v>
      </c>
      <c r="B100" s="5" t="s">
        <v>408</v>
      </c>
      <c r="C100" s="5" t="s">
        <v>479</v>
      </c>
      <c r="D100" s="4" t="s">
        <v>478</v>
      </c>
      <c r="E100" s="5" t="s">
        <v>279</v>
      </c>
      <c r="F100" s="4">
        <v>1997</v>
      </c>
      <c r="G100" s="5" t="s">
        <v>1040</v>
      </c>
      <c r="H100" s="5" t="s">
        <v>409</v>
      </c>
      <c r="I100" s="5" t="s">
        <v>410</v>
      </c>
      <c r="J100" s="5" t="s">
        <v>24</v>
      </c>
      <c r="K100" s="5" t="s">
        <v>25</v>
      </c>
      <c r="L100" s="5" t="s">
        <v>26</v>
      </c>
      <c r="M100" s="5" t="s">
        <v>27</v>
      </c>
      <c r="N100" s="5" t="s">
        <v>28</v>
      </c>
      <c r="O100" s="5">
        <v>0</v>
      </c>
      <c r="P100" s="5">
        <v>1</v>
      </c>
      <c r="Q100" s="5">
        <v>1</v>
      </c>
      <c r="R100" s="6">
        <v>44480</v>
      </c>
    </row>
    <row r="101" spans="1:18" s="7" customFormat="1" ht="68" x14ac:dyDescent="0.2">
      <c r="A101" s="4" t="s">
        <v>514</v>
      </c>
      <c r="B101" s="5" t="s">
        <v>411</v>
      </c>
      <c r="C101" s="5" t="s">
        <v>481</v>
      </c>
      <c r="D101" s="4" t="s">
        <v>480</v>
      </c>
      <c r="E101" s="5" t="s">
        <v>279</v>
      </c>
      <c r="F101" s="4">
        <v>1997</v>
      </c>
      <c r="G101" s="5" t="s">
        <v>1041</v>
      </c>
      <c r="H101" s="5" t="s">
        <v>412</v>
      </c>
      <c r="I101" s="5" t="s">
        <v>274</v>
      </c>
      <c r="J101" s="5" t="s">
        <v>24</v>
      </c>
      <c r="K101" s="5" t="s">
        <v>25</v>
      </c>
      <c r="L101" s="5" t="s">
        <v>26</v>
      </c>
      <c r="M101" s="5" t="s">
        <v>27</v>
      </c>
      <c r="N101" s="5" t="s">
        <v>28</v>
      </c>
      <c r="O101" s="5">
        <v>0</v>
      </c>
      <c r="P101" s="5">
        <v>9</v>
      </c>
      <c r="Q101" s="5">
        <v>9</v>
      </c>
      <c r="R101" s="6">
        <v>44480</v>
      </c>
    </row>
    <row r="102" spans="1:18" s="7" customFormat="1" ht="68" x14ac:dyDescent="0.2">
      <c r="A102" s="4" t="s">
        <v>515</v>
      </c>
      <c r="B102" s="5" t="s">
        <v>413</v>
      </c>
      <c r="C102" s="5" t="s">
        <v>483</v>
      </c>
      <c r="D102" s="4" t="s">
        <v>482</v>
      </c>
      <c r="E102" s="5" t="s">
        <v>295</v>
      </c>
      <c r="F102" s="4">
        <v>1997</v>
      </c>
      <c r="G102" s="5" t="s">
        <v>414</v>
      </c>
      <c r="H102" s="5" t="s">
        <v>415</v>
      </c>
      <c r="I102" s="5" t="s">
        <v>357</v>
      </c>
      <c r="J102" s="5" t="s">
        <v>24</v>
      </c>
      <c r="K102" s="5" t="s">
        <v>25</v>
      </c>
      <c r="L102" s="5" t="s">
        <v>26</v>
      </c>
      <c r="M102" s="5" t="s">
        <v>27</v>
      </c>
      <c r="N102" s="5" t="s">
        <v>28</v>
      </c>
      <c r="O102" s="5">
        <v>0</v>
      </c>
      <c r="P102" s="5">
        <v>2</v>
      </c>
      <c r="Q102" s="5">
        <v>2</v>
      </c>
      <c r="R102" s="6">
        <v>44480</v>
      </c>
    </row>
    <row r="103" spans="1:18" s="7" customFormat="1" ht="68" x14ac:dyDescent="0.2">
      <c r="A103" s="4" t="s">
        <v>516</v>
      </c>
      <c r="B103" s="5" t="s">
        <v>364</v>
      </c>
      <c r="C103" s="5" t="s">
        <v>485</v>
      </c>
      <c r="D103" s="4" t="s">
        <v>484</v>
      </c>
      <c r="E103" s="5" t="s">
        <v>295</v>
      </c>
      <c r="F103" s="4">
        <v>1997</v>
      </c>
      <c r="G103" s="5" t="s">
        <v>416</v>
      </c>
      <c r="H103" s="5" t="s">
        <v>417</v>
      </c>
      <c r="I103" s="5" t="s">
        <v>357</v>
      </c>
      <c r="J103" s="5" t="s">
        <v>24</v>
      </c>
      <c r="K103" s="5" t="s">
        <v>25</v>
      </c>
      <c r="L103" s="5" t="s">
        <v>26</v>
      </c>
      <c r="M103" s="5" t="s">
        <v>27</v>
      </c>
      <c r="N103" s="5" t="s">
        <v>28</v>
      </c>
      <c r="O103" s="5">
        <v>0</v>
      </c>
      <c r="P103" s="5">
        <v>3</v>
      </c>
      <c r="Q103" s="5">
        <v>3</v>
      </c>
      <c r="R103" s="6">
        <v>44480</v>
      </c>
    </row>
    <row r="104" spans="1:18" s="7" customFormat="1" ht="68" x14ac:dyDescent="0.2">
      <c r="A104" s="4" t="s">
        <v>517</v>
      </c>
      <c r="B104" s="5" t="s">
        <v>418</v>
      </c>
      <c r="C104" s="5" t="s">
        <v>487</v>
      </c>
      <c r="D104" s="4" t="s">
        <v>486</v>
      </c>
      <c r="E104" s="5" t="s">
        <v>295</v>
      </c>
      <c r="F104" s="4">
        <v>1997</v>
      </c>
      <c r="G104" s="5" t="s">
        <v>419</v>
      </c>
      <c r="H104" s="5" t="s">
        <v>420</v>
      </c>
      <c r="I104" s="5" t="s">
        <v>357</v>
      </c>
      <c r="J104" s="5" t="s">
        <v>24</v>
      </c>
      <c r="K104" s="5" t="s">
        <v>25</v>
      </c>
      <c r="L104" s="5" t="s">
        <v>26</v>
      </c>
      <c r="M104" s="5" t="s">
        <v>27</v>
      </c>
      <c r="N104" s="5" t="s">
        <v>28</v>
      </c>
      <c r="O104" s="5">
        <v>0</v>
      </c>
      <c r="P104" s="5">
        <v>3</v>
      </c>
      <c r="Q104" s="5">
        <v>3</v>
      </c>
      <c r="R104" s="6">
        <v>44480</v>
      </c>
    </row>
    <row r="105" spans="1:18" s="7" customFormat="1" ht="68" x14ac:dyDescent="0.2">
      <c r="A105" s="4" t="s">
        <v>518</v>
      </c>
      <c r="B105" s="5" t="s">
        <v>421</v>
      </c>
      <c r="C105" s="5" t="s">
        <v>489</v>
      </c>
      <c r="D105" s="4" t="s">
        <v>488</v>
      </c>
      <c r="E105" s="5" t="s">
        <v>295</v>
      </c>
      <c r="F105" s="4">
        <v>1997</v>
      </c>
      <c r="G105" s="5" t="s">
        <v>422</v>
      </c>
      <c r="H105" s="5" t="s">
        <v>423</v>
      </c>
      <c r="I105" s="5" t="s">
        <v>357</v>
      </c>
      <c r="J105" s="5" t="s">
        <v>24</v>
      </c>
      <c r="K105" s="5" t="s">
        <v>25</v>
      </c>
      <c r="L105" s="5" t="s">
        <v>26</v>
      </c>
      <c r="M105" s="5" t="s">
        <v>27</v>
      </c>
      <c r="N105" s="5" t="s">
        <v>28</v>
      </c>
      <c r="O105" s="5">
        <v>0</v>
      </c>
      <c r="P105" s="5">
        <v>2</v>
      </c>
      <c r="Q105" s="5">
        <v>2</v>
      </c>
      <c r="R105" s="6">
        <v>44480</v>
      </c>
    </row>
    <row r="106" spans="1:18" s="7" customFormat="1" ht="68" x14ac:dyDescent="0.2">
      <c r="A106" s="4" t="s">
        <v>519</v>
      </c>
      <c r="B106" s="5" t="s">
        <v>424</v>
      </c>
      <c r="C106" s="5" t="s">
        <v>491</v>
      </c>
      <c r="D106" s="4" t="s">
        <v>490</v>
      </c>
      <c r="E106" s="5" t="s">
        <v>315</v>
      </c>
      <c r="F106" s="4">
        <v>1997</v>
      </c>
      <c r="G106" s="5" t="s">
        <v>425</v>
      </c>
      <c r="H106" s="5" t="s">
        <v>426</v>
      </c>
      <c r="I106" s="5" t="s">
        <v>357</v>
      </c>
      <c r="J106" s="5" t="s">
        <v>24</v>
      </c>
      <c r="K106" s="5" t="s">
        <v>25</v>
      </c>
      <c r="L106" s="5" t="s">
        <v>26</v>
      </c>
      <c r="M106" s="5" t="s">
        <v>27</v>
      </c>
      <c r="N106" s="5" t="s">
        <v>28</v>
      </c>
      <c r="O106" s="5">
        <v>0</v>
      </c>
      <c r="P106" s="5">
        <v>3</v>
      </c>
      <c r="Q106" s="5">
        <v>3</v>
      </c>
      <c r="R106" s="6">
        <v>44480</v>
      </c>
    </row>
    <row r="107" spans="1:18" s="7" customFormat="1" ht="68" x14ac:dyDescent="0.2">
      <c r="A107" s="4" t="s">
        <v>520</v>
      </c>
      <c r="B107" s="5" t="s">
        <v>411</v>
      </c>
      <c r="C107" s="5" t="s">
        <v>427</v>
      </c>
      <c r="D107" s="4">
        <v>1</v>
      </c>
      <c r="E107" s="5" t="s">
        <v>279</v>
      </c>
      <c r="F107" s="4">
        <v>1997</v>
      </c>
      <c r="G107" s="5" t="s">
        <v>1041</v>
      </c>
      <c r="H107" s="5" t="s">
        <v>412</v>
      </c>
      <c r="I107" s="5" t="s">
        <v>274</v>
      </c>
      <c r="J107" s="5" t="s">
        <v>24</v>
      </c>
      <c r="K107" s="5" t="s">
        <v>117</v>
      </c>
      <c r="L107" s="5" t="s">
        <v>26</v>
      </c>
      <c r="M107" s="5" t="s">
        <v>27</v>
      </c>
      <c r="N107" s="5" t="s">
        <v>28</v>
      </c>
      <c r="O107" s="5">
        <v>0</v>
      </c>
      <c r="P107" s="5">
        <v>1</v>
      </c>
      <c r="Q107" s="5">
        <v>1</v>
      </c>
      <c r="R107" s="6">
        <v>44480</v>
      </c>
    </row>
    <row r="108" spans="1:18" s="7" customFormat="1" ht="68" x14ac:dyDescent="0.2">
      <c r="A108" s="4" t="s">
        <v>521</v>
      </c>
      <c r="B108" s="5" t="s">
        <v>364</v>
      </c>
      <c r="C108" s="5" t="s">
        <v>428</v>
      </c>
      <c r="D108" s="4">
        <v>1</v>
      </c>
      <c r="E108" s="5" t="s">
        <v>302</v>
      </c>
      <c r="F108" s="4">
        <v>2007</v>
      </c>
      <c r="G108" s="5" t="s">
        <v>429</v>
      </c>
      <c r="H108" s="5" t="s">
        <v>430</v>
      </c>
      <c r="I108" s="5" t="s">
        <v>357</v>
      </c>
      <c r="J108" s="5" t="s">
        <v>24</v>
      </c>
      <c r="K108" s="5" t="s">
        <v>117</v>
      </c>
      <c r="L108" s="5" t="s">
        <v>26</v>
      </c>
      <c r="M108" s="5" t="s">
        <v>27</v>
      </c>
      <c r="N108" s="5" t="s">
        <v>28</v>
      </c>
      <c r="O108" s="5">
        <v>0</v>
      </c>
      <c r="P108" s="5">
        <v>1</v>
      </c>
      <c r="Q108" s="5">
        <v>1</v>
      </c>
      <c r="R108" s="6">
        <v>44480</v>
      </c>
    </row>
    <row r="109" spans="1:18" s="7" customFormat="1" ht="68" x14ac:dyDescent="0.2">
      <c r="A109" s="4" t="s">
        <v>522</v>
      </c>
      <c r="B109" s="5" t="s">
        <v>364</v>
      </c>
      <c r="C109" s="5" t="s">
        <v>431</v>
      </c>
      <c r="D109" s="4">
        <v>1</v>
      </c>
      <c r="E109" s="5" t="s">
        <v>302</v>
      </c>
      <c r="F109" s="4">
        <v>2007</v>
      </c>
      <c r="G109" s="5" t="s">
        <v>432</v>
      </c>
      <c r="H109" s="5" t="s">
        <v>433</v>
      </c>
      <c r="I109" s="5" t="s">
        <v>357</v>
      </c>
      <c r="J109" s="5" t="s">
        <v>24</v>
      </c>
      <c r="K109" s="5" t="s">
        <v>117</v>
      </c>
      <c r="L109" s="5" t="s">
        <v>26</v>
      </c>
      <c r="M109" s="5" t="s">
        <v>27</v>
      </c>
      <c r="N109" s="5" t="s">
        <v>28</v>
      </c>
      <c r="O109" s="5">
        <v>0</v>
      </c>
      <c r="P109" s="5">
        <v>1</v>
      </c>
      <c r="Q109" s="5">
        <v>1</v>
      </c>
      <c r="R109" s="6">
        <v>44480</v>
      </c>
    </row>
    <row r="110" spans="1:18" s="25" customFormat="1" ht="147" x14ac:dyDescent="0.2">
      <c r="A110" s="24" t="s">
        <v>607</v>
      </c>
      <c r="B110" s="24" t="s">
        <v>606</v>
      </c>
      <c r="C110" s="24" t="str">
        <f>(CONCATENATE(C111,",",C112,",",C113,",",C114,",",C115,",",C116,",",C117,",",C118,",",C119,",",C120,",",C121,",",C122,",",C123,",",C124,",",C125,",",C126,",",C127,",",C128))</f>
        <v>VH/114,VH/116; ,VH/117,VH/118,VH/119,VH/120,VH/131,VH/132,VH/133,VH/134,VH/135,VH/147,VH/148,VH/171,VH/174,VH/176,VH/177,VH/185</v>
      </c>
      <c r="D110" s="24" t="str">
        <f>(CONCATENATE(D111,",",D112,",",D113,",",D114,",",D115,",",D116,",",D117,",",D118,",",D119,",",D120,",",D121,",",D122,",",D123,",",D124,",",D125,",",D126,",",D127,",",D128))</f>
        <v>T/14; 14-21,T/14; 26-35,T/14; 36, E,T/15; 00,T/15; 0,T/15; 2-6,T/16; 20-27,T/16; 28-29,T/16; 30-36, E,T/17; 00, 0-17,T/17; 18-19, 20-21, T/18; 30-36,T/19; 00, 0-9,1-4,1-7,1-8,1-6,1-3</v>
      </c>
      <c r="E110" s="25" t="s">
        <v>18</v>
      </c>
      <c r="F110" s="25" t="s">
        <v>18</v>
      </c>
      <c r="G110" s="25" t="s">
        <v>18</v>
      </c>
      <c r="H110" s="25" t="s">
        <v>18</v>
      </c>
      <c r="I110" s="25" t="s">
        <v>18</v>
      </c>
      <c r="J110" s="25" t="s">
        <v>18</v>
      </c>
      <c r="K110" s="25" t="s">
        <v>18</v>
      </c>
      <c r="L110" s="25" t="s">
        <v>18</v>
      </c>
      <c r="M110" s="25" t="s">
        <v>18</v>
      </c>
      <c r="N110" s="25" t="s">
        <v>18</v>
      </c>
      <c r="O110" s="25">
        <v>0</v>
      </c>
      <c r="P110" s="25">
        <v>0</v>
      </c>
      <c r="Q110" s="25">
        <v>0</v>
      </c>
      <c r="R110" s="25" t="s">
        <v>18</v>
      </c>
    </row>
    <row r="111" spans="1:18" s="7" customFormat="1" ht="68" x14ac:dyDescent="0.2">
      <c r="A111" s="4" t="s">
        <v>608</v>
      </c>
      <c r="B111" s="5" t="s">
        <v>540</v>
      </c>
      <c r="C111" s="5" t="s">
        <v>572</v>
      </c>
      <c r="D111" s="4" t="s">
        <v>573</v>
      </c>
      <c r="E111" s="5" t="s">
        <v>279</v>
      </c>
      <c r="F111" s="4">
        <v>1997</v>
      </c>
      <c r="G111" s="5" t="s">
        <v>541</v>
      </c>
      <c r="H111" s="5" t="s">
        <v>542</v>
      </c>
      <c r="I111" s="5" t="s">
        <v>543</v>
      </c>
      <c r="J111" s="5" t="s">
        <v>24</v>
      </c>
      <c r="K111" s="5" t="s">
        <v>25</v>
      </c>
      <c r="L111" s="5" t="s">
        <v>26</v>
      </c>
      <c r="M111" s="5" t="s">
        <v>27</v>
      </c>
      <c r="N111" s="5" t="s">
        <v>28</v>
      </c>
      <c r="O111" s="5">
        <v>0</v>
      </c>
      <c r="P111" s="5">
        <v>8</v>
      </c>
      <c r="Q111" s="5">
        <v>8</v>
      </c>
      <c r="R111" s="6">
        <v>44480</v>
      </c>
    </row>
    <row r="112" spans="1:18" s="7" customFormat="1" ht="68" x14ac:dyDescent="0.2">
      <c r="A112" s="4" t="s">
        <v>609</v>
      </c>
      <c r="B112" s="5" t="s">
        <v>540</v>
      </c>
      <c r="C112" s="5" t="s">
        <v>574</v>
      </c>
      <c r="D112" s="4" t="s">
        <v>575</v>
      </c>
      <c r="E112" s="5" t="s">
        <v>279</v>
      </c>
      <c r="F112" s="4">
        <v>1997</v>
      </c>
      <c r="G112" s="5" t="s">
        <v>544</v>
      </c>
      <c r="H112" s="5" t="s">
        <v>545</v>
      </c>
      <c r="I112" s="5" t="s">
        <v>282</v>
      </c>
      <c r="J112" s="5" t="s">
        <v>24</v>
      </c>
      <c r="K112" s="5" t="s">
        <v>25</v>
      </c>
      <c r="L112" s="5" t="s">
        <v>26</v>
      </c>
      <c r="M112" s="5" t="s">
        <v>27</v>
      </c>
      <c r="N112" s="5" t="s">
        <v>28</v>
      </c>
      <c r="O112" s="5">
        <v>0</v>
      </c>
      <c r="P112" s="5">
        <v>10</v>
      </c>
      <c r="Q112" s="5">
        <v>10</v>
      </c>
      <c r="R112" s="6">
        <v>44480</v>
      </c>
    </row>
    <row r="113" spans="1:18" s="7" customFormat="1" ht="68" x14ac:dyDescent="0.2">
      <c r="A113" s="4" t="s">
        <v>610</v>
      </c>
      <c r="B113" s="5" t="s">
        <v>546</v>
      </c>
      <c r="C113" s="5" t="s">
        <v>577</v>
      </c>
      <c r="D113" s="4" t="s">
        <v>576</v>
      </c>
      <c r="E113" s="5" t="s">
        <v>279</v>
      </c>
      <c r="F113" s="4">
        <v>1997</v>
      </c>
      <c r="G113" s="5" t="s">
        <v>547</v>
      </c>
      <c r="H113" s="5" t="s">
        <v>548</v>
      </c>
      <c r="I113" s="5" t="s">
        <v>282</v>
      </c>
      <c r="J113" s="5" t="s">
        <v>24</v>
      </c>
      <c r="K113" s="5" t="s">
        <v>25</v>
      </c>
      <c r="L113" s="5" t="s">
        <v>26</v>
      </c>
      <c r="M113" s="5" t="s">
        <v>27</v>
      </c>
      <c r="N113" s="5" t="s">
        <v>28</v>
      </c>
      <c r="O113" s="5">
        <v>0</v>
      </c>
      <c r="P113" s="5">
        <v>2</v>
      </c>
      <c r="Q113" s="5">
        <v>2</v>
      </c>
      <c r="R113" s="6">
        <v>44480</v>
      </c>
    </row>
    <row r="114" spans="1:18" s="7" customFormat="1" ht="68" x14ac:dyDescent="0.2">
      <c r="A114" s="4" t="s">
        <v>611</v>
      </c>
      <c r="B114" s="5" t="s">
        <v>546</v>
      </c>
      <c r="C114" s="5" t="s">
        <v>579</v>
      </c>
      <c r="D114" s="4" t="s">
        <v>578</v>
      </c>
      <c r="E114" s="5" t="s">
        <v>279</v>
      </c>
      <c r="F114" s="4">
        <v>1997</v>
      </c>
      <c r="G114" s="5" t="s">
        <v>547</v>
      </c>
      <c r="H114" s="5" t="s">
        <v>548</v>
      </c>
      <c r="I114" s="5" t="s">
        <v>282</v>
      </c>
      <c r="J114" s="5" t="s">
        <v>24</v>
      </c>
      <c r="K114" s="5" t="s">
        <v>25</v>
      </c>
      <c r="L114" s="5" t="s">
        <v>26</v>
      </c>
      <c r="M114" s="5" t="s">
        <v>27</v>
      </c>
      <c r="N114" s="5" t="s">
        <v>28</v>
      </c>
      <c r="O114" s="5">
        <v>0</v>
      </c>
      <c r="P114" s="5">
        <v>1</v>
      </c>
      <c r="Q114" s="5">
        <v>1</v>
      </c>
      <c r="R114" s="6">
        <v>44480</v>
      </c>
    </row>
    <row r="115" spans="1:18" s="7" customFormat="1" ht="68" x14ac:dyDescent="0.2">
      <c r="A115" s="4" t="s">
        <v>612</v>
      </c>
      <c r="B115" s="5" t="s">
        <v>549</v>
      </c>
      <c r="C115" s="5" t="s">
        <v>581</v>
      </c>
      <c r="D115" s="4" t="s">
        <v>580</v>
      </c>
      <c r="E115" s="5" t="s">
        <v>279</v>
      </c>
      <c r="F115" s="4">
        <v>1997</v>
      </c>
      <c r="G115" s="5" t="s">
        <v>550</v>
      </c>
      <c r="H115" s="5" t="s">
        <v>548</v>
      </c>
      <c r="I115" s="5" t="s">
        <v>282</v>
      </c>
      <c r="J115" s="5" t="s">
        <v>24</v>
      </c>
      <c r="K115" s="5" t="s">
        <v>25</v>
      </c>
      <c r="L115" s="5" t="s">
        <v>26</v>
      </c>
      <c r="M115" s="5" t="s">
        <v>27</v>
      </c>
      <c r="N115" s="5" t="s">
        <v>28</v>
      </c>
      <c r="O115" s="5">
        <v>0</v>
      </c>
      <c r="P115" s="5">
        <v>1</v>
      </c>
      <c r="Q115" s="5">
        <v>1</v>
      </c>
      <c r="R115" s="6">
        <v>44480</v>
      </c>
    </row>
    <row r="116" spans="1:18" s="7" customFormat="1" ht="68" x14ac:dyDescent="0.2">
      <c r="A116" s="4" t="s">
        <v>613</v>
      </c>
      <c r="B116" s="5" t="s">
        <v>540</v>
      </c>
      <c r="C116" s="5" t="s">
        <v>583</v>
      </c>
      <c r="D116" s="4" t="s">
        <v>582</v>
      </c>
      <c r="E116" s="5" t="s">
        <v>279</v>
      </c>
      <c r="F116" s="4">
        <v>1997</v>
      </c>
      <c r="G116" s="5" t="s">
        <v>551</v>
      </c>
      <c r="H116" s="5" t="s">
        <v>552</v>
      </c>
      <c r="I116" s="5" t="s">
        <v>282</v>
      </c>
      <c r="J116" s="5" t="s">
        <v>24</v>
      </c>
      <c r="K116" s="5" t="s">
        <v>25</v>
      </c>
      <c r="L116" s="5" t="s">
        <v>26</v>
      </c>
      <c r="M116" s="5" t="s">
        <v>27</v>
      </c>
      <c r="N116" s="5" t="s">
        <v>28</v>
      </c>
      <c r="O116" s="5">
        <v>0</v>
      </c>
      <c r="P116" s="5">
        <v>5</v>
      </c>
      <c r="Q116" s="5">
        <v>5</v>
      </c>
      <c r="R116" s="6">
        <v>44480</v>
      </c>
    </row>
    <row r="117" spans="1:18" s="7" customFormat="1" ht="68" x14ac:dyDescent="0.2">
      <c r="A117" s="8" t="s">
        <v>614</v>
      </c>
      <c r="B117" s="9" t="s">
        <v>540</v>
      </c>
      <c r="C117" s="9" t="s">
        <v>585</v>
      </c>
      <c r="D117" s="4" t="s">
        <v>584</v>
      </c>
      <c r="E117" s="9" t="s">
        <v>279</v>
      </c>
      <c r="F117" s="8">
        <v>1997</v>
      </c>
      <c r="G117" s="9" t="s">
        <v>551</v>
      </c>
      <c r="H117" s="9" t="s">
        <v>552</v>
      </c>
      <c r="I117" s="9" t="s">
        <v>282</v>
      </c>
      <c r="J117" s="9" t="s">
        <v>24</v>
      </c>
      <c r="K117" s="9" t="s">
        <v>25</v>
      </c>
      <c r="L117" s="9" t="s">
        <v>26</v>
      </c>
      <c r="M117" s="9" t="s">
        <v>27</v>
      </c>
      <c r="N117" s="9" t="s">
        <v>28</v>
      </c>
      <c r="O117" s="9">
        <v>0</v>
      </c>
      <c r="P117" s="9">
        <v>8</v>
      </c>
      <c r="Q117" s="9">
        <v>8</v>
      </c>
      <c r="R117" s="10">
        <v>44480</v>
      </c>
    </row>
    <row r="118" spans="1:18" s="7" customFormat="1" ht="68" x14ac:dyDescent="0.2">
      <c r="A118" s="8" t="s">
        <v>615</v>
      </c>
      <c r="B118" s="9" t="s">
        <v>546</v>
      </c>
      <c r="C118" s="9" t="s">
        <v>587</v>
      </c>
      <c r="D118" s="4" t="s">
        <v>586</v>
      </c>
      <c r="E118" s="9" t="s">
        <v>279</v>
      </c>
      <c r="F118" s="8">
        <v>1997</v>
      </c>
      <c r="G118" s="9" t="s">
        <v>553</v>
      </c>
      <c r="H118" s="9" t="s">
        <v>554</v>
      </c>
      <c r="I118" s="9" t="s">
        <v>282</v>
      </c>
      <c r="J118" s="9" t="s">
        <v>24</v>
      </c>
      <c r="K118" s="9" t="s">
        <v>25</v>
      </c>
      <c r="L118" s="9" t="s">
        <v>26</v>
      </c>
      <c r="M118" s="9" t="s">
        <v>27</v>
      </c>
      <c r="N118" s="9" t="s">
        <v>28</v>
      </c>
      <c r="O118" s="9">
        <v>0</v>
      </c>
      <c r="P118" s="9">
        <v>2</v>
      </c>
      <c r="Q118" s="9">
        <v>2</v>
      </c>
      <c r="R118" s="10">
        <v>44480</v>
      </c>
    </row>
    <row r="119" spans="1:18" s="7" customFormat="1" ht="68" x14ac:dyDescent="0.2">
      <c r="A119" s="8" t="s">
        <v>616</v>
      </c>
      <c r="B119" s="9" t="s">
        <v>540</v>
      </c>
      <c r="C119" s="9" t="s">
        <v>589</v>
      </c>
      <c r="D119" s="4" t="s">
        <v>588</v>
      </c>
      <c r="E119" s="9" t="s">
        <v>279</v>
      </c>
      <c r="F119" s="8">
        <v>1997</v>
      </c>
      <c r="G119" s="9" t="s">
        <v>544</v>
      </c>
      <c r="H119" s="9" t="s">
        <v>545</v>
      </c>
      <c r="I119" s="9" t="s">
        <v>282</v>
      </c>
      <c r="J119" s="9" t="s">
        <v>24</v>
      </c>
      <c r="K119" s="9" t="s">
        <v>25</v>
      </c>
      <c r="L119" s="9" t="s">
        <v>26</v>
      </c>
      <c r="M119" s="9" t="s">
        <v>27</v>
      </c>
      <c r="N119" s="9" t="s">
        <v>28</v>
      </c>
      <c r="O119" s="9">
        <v>0</v>
      </c>
      <c r="P119" s="9">
        <v>8</v>
      </c>
      <c r="Q119" s="9">
        <v>8</v>
      </c>
      <c r="R119" s="10">
        <v>44480</v>
      </c>
    </row>
    <row r="120" spans="1:18" s="7" customFormat="1" ht="68" x14ac:dyDescent="0.2">
      <c r="A120" s="8" t="s">
        <v>617</v>
      </c>
      <c r="B120" s="9" t="s">
        <v>540</v>
      </c>
      <c r="C120" s="9" t="s">
        <v>591</v>
      </c>
      <c r="D120" s="4" t="s">
        <v>590</v>
      </c>
      <c r="E120" s="9" t="s">
        <v>279</v>
      </c>
      <c r="F120" s="8">
        <v>1997</v>
      </c>
      <c r="G120" s="9" t="s">
        <v>544</v>
      </c>
      <c r="H120" s="9" t="s">
        <v>545</v>
      </c>
      <c r="I120" s="9" t="s">
        <v>282</v>
      </c>
      <c r="J120" s="9" t="s">
        <v>24</v>
      </c>
      <c r="K120" s="9" t="s">
        <v>25</v>
      </c>
      <c r="L120" s="9" t="s">
        <v>26</v>
      </c>
      <c r="M120" s="9" t="s">
        <v>27</v>
      </c>
      <c r="N120" s="9" t="s">
        <v>28</v>
      </c>
      <c r="O120" s="9">
        <v>0</v>
      </c>
      <c r="P120" s="9">
        <v>19</v>
      </c>
      <c r="Q120" s="9">
        <v>19</v>
      </c>
      <c r="R120" s="10">
        <v>44480</v>
      </c>
    </row>
    <row r="121" spans="1:18" s="7" customFormat="1" ht="68" x14ac:dyDescent="0.2">
      <c r="A121" s="8" t="s">
        <v>618</v>
      </c>
      <c r="B121" s="9" t="s">
        <v>546</v>
      </c>
      <c r="C121" s="9" t="s">
        <v>593</v>
      </c>
      <c r="D121" s="4" t="s">
        <v>592</v>
      </c>
      <c r="E121" s="9" t="s">
        <v>279</v>
      </c>
      <c r="F121" s="8">
        <v>1997</v>
      </c>
      <c r="G121" s="9" t="s">
        <v>547</v>
      </c>
      <c r="H121" s="9" t="s">
        <v>548</v>
      </c>
      <c r="I121" s="9" t="s">
        <v>282</v>
      </c>
      <c r="J121" s="9" t="s">
        <v>24</v>
      </c>
      <c r="K121" s="9" t="s">
        <v>25</v>
      </c>
      <c r="L121" s="9" t="s">
        <v>26</v>
      </c>
      <c r="M121" s="9" t="s">
        <v>27</v>
      </c>
      <c r="N121" s="9" t="s">
        <v>28</v>
      </c>
      <c r="O121" s="9">
        <v>0</v>
      </c>
      <c r="P121" s="9">
        <v>4</v>
      </c>
      <c r="Q121" s="9">
        <v>4</v>
      </c>
      <c r="R121" s="10">
        <v>44480</v>
      </c>
    </row>
    <row r="122" spans="1:18" s="7" customFormat="1" ht="68" x14ac:dyDescent="0.2">
      <c r="A122" s="4" t="s">
        <v>619</v>
      </c>
      <c r="B122" s="5" t="s">
        <v>540</v>
      </c>
      <c r="C122" s="5" t="s">
        <v>595</v>
      </c>
      <c r="D122" s="4" t="s">
        <v>594</v>
      </c>
      <c r="E122" s="5" t="s">
        <v>295</v>
      </c>
      <c r="F122" s="4">
        <v>1997</v>
      </c>
      <c r="G122" s="5" t="s">
        <v>555</v>
      </c>
      <c r="H122" s="5" t="s">
        <v>556</v>
      </c>
      <c r="I122" s="5" t="s">
        <v>282</v>
      </c>
      <c r="J122" s="5" t="s">
        <v>24</v>
      </c>
      <c r="K122" s="5" t="s">
        <v>25</v>
      </c>
      <c r="L122" s="5" t="s">
        <v>26</v>
      </c>
      <c r="M122" s="5" t="s">
        <v>27</v>
      </c>
      <c r="N122" s="5" t="s">
        <v>28</v>
      </c>
      <c r="O122" s="5">
        <v>0</v>
      </c>
      <c r="P122" s="5">
        <v>7</v>
      </c>
      <c r="Q122" s="5">
        <v>7</v>
      </c>
      <c r="R122" s="6">
        <v>44480</v>
      </c>
    </row>
    <row r="123" spans="1:18" s="7" customFormat="1" ht="68" x14ac:dyDescent="0.2">
      <c r="A123" s="4" t="s">
        <v>620</v>
      </c>
      <c r="B123" s="5" t="s">
        <v>540</v>
      </c>
      <c r="C123" s="5" t="s">
        <v>597</v>
      </c>
      <c r="D123" s="4" t="s">
        <v>596</v>
      </c>
      <c r="E123" s="5" t="s">
        <v>295</v>
      </c>
      <c r="F123" s="4">
        <v>1997</v>
      </c>
      <c r="G123" s="5" t="s">
        <v>555</v>
      </c>
      <c r="H123" s="5" t="s">
        <v>556</v>
      </c>
      <c r="I123" s="5" t="s">
        <v>282</v>
      </c>
      <c r="J123" s="5" t="s">
        <v>24</v>
      </c>
      <c r="K123" s="5" t="s">
        <v>25</v>
      </c>
      <c r="L123" s="5" t="s">
        <v>26</v>
      </c>
      <c r="M123" s="5" t="s">
        <v>27</v>
      </c>
      <c r="N123" s="5" t="s">
        <v>28</v>
      </c>
      <c r="O123" s="5">
        <v>0</v>
      </c>
      <c r="P123" s="5">
        <v>11</v>
      </c>
      <c r="Q123" s="5">
        <v>11</v>
      </c>
      <c r="R123" s="6">
        <v>44480</v>
      </c>
    </row>
    <row r="124" spans="1:18" s="7" customFormat="1" ht="68" x14ac:dyDescent="0.2">
      <c r="A124" s="4" t="s">
        <v>621</v>
      </c>
      <c r="B124" s="5" t="s">
        <v>540</v>
      </c>
      <c r="C124" s="12" t="s">
        <v>598</v>
      </c>
      <c r="D124" s="11" t="s">
        <v>264</v>
      </c>
      <c r="E124" s="5" t="s">
        <v>557</v>
      </c>
      <c r="F124" s="4">
        <v>2007</v>
      </c>
      <c r="G124" s="5" t="s">
        <v>558</v>
      </c>
      <c r="H124" s="5" t="s">
        <v>559</v>
      </c>
      <c r="I124" s="5" t="s">
        <v>282</v>
      </c>
      <c r="J124" s="5" t="s">
        <v>24</v>
      </c>
      <c r="K124" s="5" t="s">
        <v>117</v>
      </c>
      <c r="L124" s="5" t="s">
        <v>26</v>
      </c>
      <c r="M124" s="5" t="s">
        <v>27</v>
      </c>
      <c r="N124" s="5" t="s">
        <v>28</v>
      </c>
      <c r="O124" s="5">
        <v>0</v>
      </c>
      <c r="P124" s="5">
        <v>4</v>
      </c>
      <c r="Q124" s="5">
        <v>4</v>
      </c>
      <c r="R124" s="6">
        <v>44480</v>
      </c>
    </row>
    <row r="125" spans="1:18" s="7" customFormat="1" ht="68" x14ac:dyDescent="0.2">
      <c r="A125" s="8" t="s">
        <v>622</v>
      </c>
      <c r="B125" s="9" t="s">
        <v>560</v>
      </c>
      <c r="C125" s="9" t="s">
        <v>599</v>
      </c>
      <c r="D125" s="11" t="s">
        <v>600</v>
      </c>
      <c r="E125" s="9" t="s">
        <v>302</v>
      </c>
      <c r="F125" s="8">
        <v>2007</v>
      </c>
      <c r="G125" s="9" t="s">
        <v>561</v>
      </c>
      <c r="H125" s="9" t="s">
        <v>562</v>
      </c>
      <c r="I125" s="9" t="s">
        <v>282</v>
      </c>
      <c r="J125" s="9" t="s">
        <v>24</v>
      </c>
      <c r="K125" s="9" t="s">
        <v>117</v>
      </c>
      <c r="L125" s="9" t="s">
        <v>26</v>
      </c>
      <c r="M125" s="9" t="s">
        <v>27</v>
      </c>
      <c r="N125" s="9" t="s">
        <v>28</v>
      </c>
      <c r="O125" s="9">
        <v>0</v>
      </c>
      <c r="P125" s="9">
        <v>7</v>
      </c>
      <c r="Q125" s="9">
        <v>7</v>
      </c>
      <c r="R125" s="10">
        <v>44480</v>
      </c>
    </row>
    <row r="126" spans="1:18" s="7" customFormat="1" ht="68" x14ac:dyDescent="0.2">
      <c r="A126" s="4" t="s">
        <v>623</v>
      </c>
      <c r="B126" s="5" t="s">
        <v>563</v>
      </c>
      <c r="C126" s="5" t="s">
        <v>601</v>
      </c>
      <c r="D126" s="11" t="s">
        <v>602</v>
      </c>
      <c r="E126" s="5" t="s">
        <v>302</v>
      </c>
      <c r="F126" s="4">
        <v>2007</v>
      </c>
      <c r="G126" s="5" t="s">
        <v>564</v>
      </c>
      <c r="H126" s="5" t="s">
        <v>565</v>
      </c>
      <c r="I126" s="5" t="s">
        <v>282</v>
      </c>
      <c r="J126" s="5" t="s">
        <v>24</v>
      </c>
      <c r="K126" s="5" t="s">
        <v>117</v>
      </c>
      <c r="L126" s="5" t="s">
        <v>26</v>
      </c>
      <c r="M126" s="5" t="s">
        <v>27</v>
      </c>
      <c r="N126" s="5" t="s">
        <v>28</v>
      </c>
      <c r="O126" s="5">
        <v>0</v>
      </c>
      <c r="P126" s="5">
        <v>8</v>
      </c>
      <c r="Q126" s="5">
        <v>8</v>
      </c>
      <c r="R126" s="6">
        <v>44480</v>
      </c>
    </row>
    <row r="127" spans="1:18" s="7" customFormat="1" ht="68" x14ac:dyDescent="0.2">
      <c r="A127" s="4" t="s">
        <v>624</v>
      </c>
      <c r="B127" s="5" t="s">
        <v>566</v>
      </c>
      <c r="C127" s="5" t="s">
        <v>603</v>
      </c>
      <c r="D127" s="14" t="s">
        <v>604</v>
      </c>
      <c r="E127" s="5" t="s">
        <v>302</v>
      </c>
      <c r="F127" s="4">
        <v>2007</v>
      </c>
      <c r="G127" s="5" t="s">
        <v>567</v>
      </c>
      <c r="H127" s="5" t="s">
        <v>568</v>
      </c>
      <c r="I127" s="5" t="s">
        <v>282</v>
      </c>
      <c r="J127" s="5" t="s">
        <v>24</v>
      </c>
      <c r="K127" s="5" t="s">
        <v>117</v>
      </c>
      <c r="L127" s="5" t="s">
        <v>26</v>
      </c>
      <c r="M127" s="5" t="s">
        <v>27</v>
      </c>
      <c r="N127" s="5" t="s">
        <v>28</v>
      </c>
      <c r="O127" s="5">
        <v>0</v>
      </c>
      <c r="P127" s="5">
        <v>6</v>
      </c>
      <c r="Q127" s="5">
        <v>6</v>
      </c>
      <c r="R127" s="6">
        <v>44480</v>
      </c>
    </row>
    <row r="128" spans="1:18" s="7" customFormat="1" ht="68" x14ac:dyDescent="0.2">
      <c r="A128" s="4" t="s">
        <v>625</v>
      </c>
      <c r="B128" s="5" t="s">
        <v>569</v>
      </c>
      <c r="C128" s="5" t="s">
        <v>605</v>
      </c>
      <c r="D128" s="11" t="s">
        <v>260</v>
      </c>
      <c r="E128" s="5" t="s">
        <v>315</v>
      </c>
      <c r="F128" s="4">
        <v>2007</v>
      </c>
      <c r="G128" s="5" t="s">
        <v>570</v>
      </c>
      <c r="H128" s="5" t="s">
        <v>571</v>
      </c>
      <c r="I128" s="5" t="s">
        <v>282</v>
      </c>
      <c r="J128" s="5" t="s">
        <v>24</v>
      </c>
      <c r="K128" s="5" t="s">
        <v>117</v>
      </c>
      <c r="L128" s="5" t="s">
        <v>26</v>
      </c>
      <c r="M128" s="5" t="s">
        <v>27</v>
      </c>
      <c r="N128" s="5" t="s">
        <v>28</v>
      </c>
      <c r="O128" s="5">
        <v>0</v>
      </c>
      <c r="P128" s="5">
        <v>3</v>
      </c>
      <c r="Q128" s="5">
        <v>3</v>
      </c>
      <c r="R128" s="6">
        <v>44480</v>
      </c>
    </row>
    <row r="129" spans="1:18" s="25" customFormat="1" ht="42" x14ac:dyDescent="0.2">
      <c r="A129" s="24" t="s">
        <v>642</v>
      </c>
      <c r="B129" s="24" t="s">
        <v>641</v>
      </c>
      <c r="C129" s="24" t="str">
        <f>(CONCATENATE(C130,",",C131,",",C132))</f>
        <v>VH/13,VH/21,VH/23</v>
      </c>
      <c r="D129" s="24" t="str">
        <f>(CONCATENATE(D130,",",D131,",",D132))</f>
        <v>T/2; 10-15, T/3; 22-25,T/3; 30-31</v>
      </c>
      <c r="E129" s="25" t="s">
        <v>18</v>
      </c>
      <c r="F129" s="25" t="s">
        <v>18</v>
      </c>
      <c r="G129" s="25" t="s">
        <v>18</v>
      </c>
      <c r="H129" s="25" t="s">
        <v>18</v>
      </c>
      <c r="I129" s="25" t="s">
        <v>18</v>
      </c>
      <c r="J129" s="25" t="s">
        <v>18</v>
      </c>
      <c r="K129" s="25" t="s">
        <v>18</v>
      </c>
      <c r="L129" s="25" t="s">
        <v>18</v>
      </c>
      <c r="M129" s="25" t="s">
        <v>18</v>
      </c>
      <c r="N129" s="25" t="s">
        <v>18</v>
      </c>
      <c r="O129" s="25">
        <v>0</v>
      </c>
      <c r="P129" s="25">
        <v>0</v>
      </c>
      <c r="Q129" s="25">
        <v>0</v>
      </c>
      <c r="R129" s="25" t="s">
        <v>18</v>
      </c>
    </row>
    <row r="130" spans="1:18" s="7" customFormat="1" ht="68" x14ac:dyDescent="0.2">
      <c r="A130" s="4" t="s">
        <v>643</v>
      </c>
      <c r="B130" s="5" t="s">
        <v>626</v>
      </c>
      <c r="C130" s="5" t="s">
        <v>636</v>
      </c>
      <c r="D130" s="4" t="s">
        <v>635</v>
      </c>
      <c r="E130" s="4" t="s">
        <v>1057</v>
      </c>
      <c r="F130" s="4">
        <v>1997</v>
      </c>
      <c r="G130" s="5" t="s">
        <v>627</v>
      </c>
      <c r="H130" s="5" t="s">
        <v>628</v>
      </c>
      <c r="I130" s="5" t="s">
        <v>629</v>
      </c>
      <c r="J130" s="5" t="s">
        <v>24</v>
      </c>
      <c r="K130" s="5" t="s">
        <v>25</v>
      </c>
      <c r="L130" s="5" t="s">
        <v>26</v>
      </c>
      <c r="M130" s="5" t="s">
        <v>27</v>
      </c>
      <c r="N130" s="5" t="s">
        <v>28</v>
      </c>
      <c r="O130" s="5">
        <v>0</v>
      </c>
      <c r="P130" s="5">
        <v>6</v>
      </c>
      <c r="Q130" s="5">
        <v>6</v>
      </c>
      <c r="R130" s="6">
        <v>44479</v>
      </c>
    </row>
    <row r="131" spans="1:18" s="7" customFormat="1" ht="68" x14ac:dyDescent="0.2">
      <c r="A131" s="4" t="s">
        <v>644</v>
      </c>
      <c r="B131" s="5" t="s">
        <v>626</v>
      </c>
      <c r="C131" s="5" t="s">
        <v>638</v>
      </c>
      <c r="D131" s="4" t="s">
        <v>637</v>
      </c>
      <c r="E131" s="5" t="s">
        <v>33</v>
      </c>
      <c r="F131" s="4">
        <v>1997</v>
      </c>
      <c r="G131" s="5" t="s">
        <v>630</v>
      </c>
      <c r="H131" s="5" t="s">
        <v>631</v>
      </c>
      <c r="I131" s="5" t="s">
        <v>23</v>
      </c>
      <c r="J131" s="5" t="s">
        <v>24</v>
      </c>
      <c r="K131" s="5" t="s">
        <v>25</v>
      </c>
      <c r="L131" s="5" t="s">
        <v>26</v>
      </c>
      <c r="M131" s="5" t="s">
        <v>27</v>
      </c>
      <c r="N131" s="5" t="s">
        <v>28</v>
      </c>
      <c r="O131" s="5">
        <v>0</v>
      </c>
      <c r="P131" s="5">
        <v>4</v>
      </c>
      <c r="Q131" s="5">
        <v>4</v>
      </c>
      <c r="R131" s="6">
        <v>44479</v>
      </c>
    </row>
    <row r="132" spans="1:18" s="7" customFormat="1" ht="68" x14ac:dyDescent="0.2">
      <c r="A132" s="4" t="s">
        <v>645</v>
      </c>
      <c r="B132" s="5" t="s">
        <v>632</v>
      </c>
      <c r="C132" s="5" t="s">
        <v>640</v>
      </c>
      <c r="D132" s="4" t="s">
        <v>639</v>
      </c>
      <c r="E132" s="5" t="s">
        <v>33</v>
      </c>
      <c r="F132" s="4">
        <v>1997</v>
      </c>
      <c r="G132" s="5" t="s">
        <v>633</v>
      </c>
      <c r="H132" s="5" t="s">
        <v>634</v>
      </c>
      <c r="I132" s="5" t="s">
        <v>23</v>
      </c>
      <c r="J132" s="5" t="s">
        <v>24</v>
      </c>
      <c r="K132" s="5" t="s">
        <v>25</v>
      </c>
      <c r="L132" s="5" t="s">
        <v>26</v>
      </c>
      <c r="M132" s="5" t="s">
        <v>27</v>
      </c>
      <c r="N132" s="5" t="s">
        <v>28</v>
      </c>
      <c r="O132" s="5">
        <v>0</v>
      </c>
      <c r="P132" s="5">
        <v>2</v>
      </c>
      <c r="Q132" s="5">
        <v>2</v>
      </c>
      <c r="R132" s="6">
        <v>44479</v>
      </c>
    </row>
    <row r="133" spans="1:18" s="25" customFormat="1" ht="168" x14ac:dyDescent="0.2">
      <c r="A133" s="24" t="s">
        <v>685</v>
      </c>
      <c r="B133" s="24" t="s">
        <v>684</v>
      </c>
      <c r="C133" s="24" t="str">
        <f>(CONCATENATE(C134,",",C135,",",C136,",",C137,",",C138,",",C139,",",C140,",",C141,",",C142,",",C143,",",C144,",",C145,",",C146,",",C147,",",C148,",",C149,",",C150,",",C151,",",C152,",",C153,",",C154))</f>
        <v>VH/28,VH/40,VH/42,VH/43,VH/44,VH/45,VH/58,VH/60,VH/61,VH/63,VH/64,VH/65,VH/70,VH/90,VH/91,VH/96,VH/104,VH/105,VH/156,VH/158,VH/173</v>
      </c>
      <c r="D133" s="24" t="str">
        <f>(CONCATENATE(D134,",",D135,",",D136,",",D137,",",D138,",",D139,",",D140,",",D141,",",D142,",",D143,",",D144,",",D145,",",D146,",",D147,",",D148,",",D149,",",D150,",",D151,",",D152,",",D153,",",D154))</f>
        <v xml:space="preserve"> T/4; 9,T/5; 9-17,T/5; 26-30,T/5; 31-32,T/5; 33-36, T/6; 00, 0-9, T/7; 24-27,33-36, E,T/8; 1-4,T/8; 9-12, 31, 36A, T/8,T/8; 16-21,T/9; 00,T/11; 4-17,T/11; 18-21,T/12; 10, 14-31,T/13; 19,T/13; 20-21, T/19; 36, E,T/20; 2-6,1-2</v>
      </c>
      <c r="E133" s="25" t="s">
        <v>18</v>
      </c>
      <c r="F133" s="25" t="s">
        <v>18</v>
      </c>
      <c r="G133" s="25" t="s">
        <v>18</v>
      </c>
      <c r="H133" s="25" t="s">
        <v>18</v>
      </c>
      <c r="I133" s="25" t="s">
        <v>18</v>
      </c>
      <c r="J133" s="25" t="s">
        <v>18</v>
      </c>
      <c r="K133" s="25" t="s">
        <v>18</v>
      </c>
      <c r="L133" s="25" t="s">
        <v>18</v>
      </c>
      <c r="M133" s="25" t="s">
        <v>18</v>
      </c>
      <c r="N133" s="25" t="s">
        <v>18</v>
      </c>
      <c r="O133" s="25">
        <v>0</v>
      </c>
      <c r="P133" s="25">
        <v>0</v>
      </c>
      <c r="Q133" s="25">
        <v>0</v>
      </c>
      <c r="R133" s="25" t="s">
        <v>18</v>
      </c>
    </row>
    <row r="134" spans="1:18" s="7" customFormat="1" ht="68" x14ac:dyDescent="0.2">
      <c r="A134" s="4" t="s">
        <v>727</v>
      </c>
      <c r="B134" s="5" t="s">
        <v>646</v>
      </c>
      <c r="C134" s="5" t="s">
        <v>687</v>
      </c>
      <c r="D134" s="4" t="s">
        <v>686</v>
      </c>
      <c r="E134" s="5" t="s">
        <v>33</v>
      </c>
      <c r="F134" s="4">
        <v>1997</v>
      </c>
      <c r="G134" s="5" t="s">
        <v>647</v>
      </c>
      <c r="H134" s="5" t="s">
        <v>648</v>
      </c>
      <c r="I134" s="5" t="s">
        <v>23</v>
      </c>
      <c r="J134" s="5" t="s">
        <v>24</v>
      </c>
      <c r="K134" s="5" t="s">
        <v>25</v>
      </c>
      <c r="L134" s="5" t="s">
        <v>26</v>
      </c>
      <c r="M134" s="5" t="s">
        <v>27</v>
      </c>
      <c r="N134" s="5" t="s">
        <v>28</v>
      </c>
      <c r="O134" s="5">
        <v>0</v>
      </c>
      <c r="P134" s="5">
        <v>1</v>
      </c>
      <c r="Q134" s="5">
        <v>1</v>
      </c>
      <c r="R134" s="6">
        <v>44479</v>
      </c>
    </row>
    <row r="135" spans="1:18" s="7" customFormat="1" ht="68" x14ac:dyDescent="0.2">
      <c r="A135" s="4" t="s">
        <v>728</v>
      </c>
      <c r="B135" s="5" t="s">
        <v>646</v>
      </c>
      <c r="C135" s="5" t="s">
        <v>689</v>
      </c>
      <c r="D135" s="4" t="s">
        <v>688</v>
      </c>
      <c r="E135" s="5" t="s">
        <v>33</v>
      </c>
      <c r="F135" s="4">
        <v>1997</v>
      </c>
      <c r="G135" s="5" t="s">
        <v>647</v>
      </c>
      <c r="H135" s="5" t="s">
        <v>648</v>
      </c>
      <c r="I135" s="5" t="s">
        <v>23</v>
      </c>
      <c r="J135" s="5" t="s">
        <v>24</v>
      </c>
      <c r="K135" s="5" t="s">
        <v>25</v>
      </c>
      <c r="L135" s="5" t="s">
        <v>26</v>
      </c>
      <c r="M135" s="5" t="s">
        <v>27</v>
      </c>
      <c r="N135" s="5" t="s">
        <v>28</v>
      </c>
      <c r="O135" s="5">
        <v>0</v>
      </c>
      <c r="P135" s="5">
        <v>9</v>
      </c>
      <c r="Q135" s="5">
        <v>9</v>
      </c>
      <c r="R135" s="6">
        <v>44479</v>
      </c>
    </row>
    <row r="136" spans="1:18" s="7" customFormat="1" ht="68" x14ac:dyDescent="0.2">
      <c r="A136" s="4" t="s">
        <v>729</v>
      </c>
      <c r="B136" s="5" t="s">
        <v>646</v>
      </c>
      <c r="C136" s="5" t="s">
        <v>691</v>
      </c>
      <c r="D136" s="4" t="s">
        <v>690</v>
      </c>
      <c r="E136" s="5" t="s">
        <v>33</v>
      </c>
      <c r="F136" s="4">
        <v>1997</v>
      </c>
      <c r="G136" s="5" t="s">
        <v>647</v>
      </c>
      <c r="H136" s="5" t="s">
        <v>648</v>
      </c>
      <c r="I136" s="5" t="s">
        <v>23</v>
      </c>
      <c r="J136" s="5" t="s">
        <v>24</v>
      </c>
      <c r="K136" s="5" t="s">
        <v>25</v>
      </c>
      <c r="L136" s="5" t="s">
        <v>26</v>
      </c>
      <c r="M136" s="5" t="s">
        <v>27</v>
      </c>
      <c r="N136" s="5" t="s">
        <v>28</v>
      </c>
      <c r="O136" s="5">
        <v>0</v>
      </c>
      <c r="P136" s="5">
        <v>5</v>
      </c>
      <c r="Q136" s="5">
        <v>5</v>
      </c>
      <c r="R136" s="6">
        <v>44479</v>
      </c>
    </row>
    <row r="137" spans="1:18" s="7" customFormat="1" ht="68" x14ac:dyDescent="0.2">
      <c r="A137" s="4" t="s">
        <v>730</v>
      </c>
      <c r="B137" s="5" t="s">
        <v>649</v>
      </c>
      <c r="C137" s="5" t="s">
        <v>693</v>
      </c>
      <c r="D137" s="4" t="s">
        <v>692</v>
      </c>
      <c r="E137" s="5" t="s">
        <v>33</v>
      </c>
      <c r="F137" s="4">
        <v>1997</v>
      </c>
      <c r="G137" s="5" t="s">
        <v>650</v>
      </c>
      <c r="H137" s="5" t="s">
        <v>651</v>
      </c>
      <c r="I137" s="5" t="s">
        <v>652</v>
      </c>
      <c r="J137" s="5" t="s">
        <v>24</v>
      </c>
      <c r="K137" s="5" t="s">
        <v>25</v>
      </c>
      <c r="L137" s="5" t="s">
        <v>26</v>
      </c>
      <c r="M137" s="5" t="s">
        <v>27</v>
      </c>
      <c r="N137" s="5" t="s">
        <v>28</v>
      </c>
      <c r="O137" s="5">
        <v>0</v>
      </c>
      <c r="P137" s="5">
        <v>2</v>
      </c>
      <c r="Q137" s="5">
        <v>2</v>
      </c>
      <c r="R137" s="6">
        <v>44479</v>
      </c>
    </row>
    <row r="138" spans="1:18" s="7" customFormat="1" ht="68" x14ac:dyDescent="0.2">
      <c r="A138" s="4" t="s">
        <v>731</v>
      </c>
      <c r="B138" s="5" t="s">
        <v>646</v>
      </c>
      <c r="C138" s="5" t="s">
        <v>695</v>
      </c>
      <c r="D138" s="4" t="s">
        <v>694</v>
      </c>
      <c r="E138" s="5" t="s">
        <v>33</v>
      </c>
      <c r="F138" s="4">
        <v>1997</v>
      </c>
      <c r="G138" s="5" t="s">
        <v>653</v>
      </c>
      <c r="H138" s="5" t="s">
        <v>362</v>
      </c>
      <c r="I138" s="5" t="s">
        <v>23</v>
      </c>
      <c r="J138" s="5" t="s">
        <v>24</v>
      </c>
      <c r="K138" s="5" t="s">
        <v>25</v>
      </c>
      <c r="L138" s="5" t="s">
        <v>26</v>
      </c>
      <c r="M138" s="5" t="s">
        <v>27</v>
      </c>
      <c r="N138" s="5" t="s">
        <v>28</v>
      </c>
      <c r="O138" s="5">
        <v>0</v>
      </c>
      <c r="P138" s="5">
        <v>4</v>
      </c>
      <c r="Q138" s="5">
        <v>4</v>
      </c>
      <c r="R138" s="6">
        <v>44479</v>
      </c>
    </row>
    <row r="139" spans="1:18" s="7" customFormat="1" ht="68" x14ac:dyDescent="0.2">
      <c r="A139" s="4" t="s">
        <v>732</v>
      </c>
      <c r="B139" s="5" t="s">
        <v>654</v>
      </c>
      <c r="C139" s="5" t="s">
        <v>697</v>
      </c>
      <c r="D139" s="4" t="s">
        <v>696</v>
      </c>
      <c r="E139" s="5" t="s">
        <v>33</v>
      </c>
      <c r="F139" s="4">
        <v>1997</v>
      </c>
      <c r="G139" s="5" t="s">
        <v>650</v>
      </c>
      <c r="H139" s="5" t="s">
        <v>651</v>
      </c>
      <c r="I139" s="5" t="s">
        <v>652</v>
      </c>
      <c r="J139" s="5" t="s">
        <v>24</v>
      </c>
      <c r="K139" s="5" t="s">
        <v>25</v>
      </c>
      <c r="L139" s="5" t="s">
        <v>26</v>
      </c>
      <c r="M139" s="5" t="s">
        <v>27</v>
      </c>
      <c r="N139" s="5" t="s">
        <v>28</v>
      </c>
      <c r="O139" s="5">
        <v>0</v>
      </c>
      <c r="P139" s="5">
        <v>11</v>
      </c>
      <c r="Q139" s="5">
        <v>11</v>
      </c>
      <c r="R139" s="6">
        <v>44479</v>
      </c>
    </row>
    <row r="140" spans="1:18" s="7" customFormat="1" ht="68" x14ac:dyDescent="0.2">
      <c r="A140" s="4" t="s">
        <v>733</v>
      </c>
      <c r="B140" s="5" t="s">
        <v>646</v>
      </c>
      <c r="C140" s="5" t="s">
        <v>699</v>
      </c>
      <c r="D140" s="4" t="s">
        <v>698</v>
      </c>
      <c r="E140" s="5" t="s">
        <v>35</v>
      </c>
      <c r="F140" s="4">
        <v>1997</v>
      </c>
      <c r="G140" s="5" t="s">
        <v>655</v>
      </c>
      <c r="H140" s="5" t="s">
        <v>656</v>
      </c>
      <c r="I140" s="5" t="s">
        <v>23</v>
      </c>
      <c r="J140" s="5" t="s">
        <v>24</v>
      </c>
      <c r="K140" s="5" t="s">
        <v>25</v>
      </c>
      <c r="L140" s="5" t="s">
        <v>26</v>
      </c>
      <c r="M140" s="5" t="s">
        <v>27</v>
      </c>
      <c r="N140" s="5" t="s">
        <v>28</v>
      </c>
      <c r="O140" s="5">
        <v>0</v>
      </c>
      <c r="P140" s="5">
        <v>4</v>
      </c>
      <c r="Q140" s="5">
        <v>4</v>
      </c>
      <c r="R140" s="6">
        <v>44479</v>
      </c>
    </row>
    <row r="141" spans="1:18" s="7" customFormat="1" ht="68" x14ac:dyDescent="0.2">
      <c r="A141" s="4" t="s">
        <v>734</v>
      </c>
      <c r="B141" s="5" t="s">
        <v>646</v>
      </c>
      <c r="C141" s="5" t="s">
        <v>701</v>
      </c>
      <c r="D141" s="4" t="s">
        <v>700</v>
      </c>
      <c r="E141" s="5" t="s">
        <v>35</v>
      </c>
      <c r="F141" s="4">
        <v>1997</v>
      </c>
      <c r="G141" s="5" t="s">
        <v>1042</v>
      </c>
      <c r="H141" s="5" t="s">
        <v>657</v>
      </c>
      <c r="I141" s="5" t="s">
        <v>23</v>
      </c>
      <c r="J141" s="5" t="s">
        <v>24</v>
      </c>
      <c r="K141" s="5" t="s">
        <v>25</v>
      </c>
      <c r="L141" s="5" t="s">
        <v>26</v>
      </c>
      <c r="M141" s="5" t="s">
        <v>27</v>
      </c>
      <c r="N141" s="5" t="s">
        <v>28</v>
      </c>
      <c r="O141" s="5">
        <v>0</v>
      </c>
      <c r="P141" s="5">
        <v>5</v>
      </c>
      <c r="Q141" s="5">
        <v>5</v>
      </c>
      <c r="R141" s="6">
        <v>44479</v>
      </c>
    </row>
    <row r="142" spans="1:18" s="7" customFormat="1" ht="68" x14ac:dyDescent="0.2">
      <c r="A142" s="4" t="s">
        <v>735</v>
      </c>
      <c r="B142" s="5" t="s">
        <v>646</v>
      </c>
      <c r="C142" s="5" t="s">
        <v>703</v>
      </c>
      <c r="D142" s="4" t="s">
        <v>702</v>
      </c>
      <c r="E142" s="5" t="s">
        <v>35</v>
      </c>
      <c r="F142" s="4">
        <v>1997</v>
      </c>
      <c r="G142" s="5" t="s">
        <v>1042</v>
      </c>
      <c r="H142" s="5" t="s">
        <v>657</v>
      </c>
      <c r="I142" s="5" t="s">
        <v>23</v>
      </c>
      <c r="J142" s="5" t="s">
        <v>24</v>
      </c>
      <c r="K142" s="5" t="s">
        <v>25</v>
      </c>
      <c r="L142" s="5" t="s">
        <v>26</v>
      </c>
      <c r="M142" s="5" t="s">
        <v>27</v>
      </c>
      <c r="N142" s="5" t="s">
        <v>28</v>
      </c>
      <c r="O142" s="5">
        <v>0</v>
      </c>
      <c r="P142" s="5">
        <v>4</v>
      </c>
      <c r="Q142" s="5">
        <v>4</v>
      </c>
      <c r="R142" s="6">
        <v>44479</v>
      </c>
    </row>
    <row r="143" spans="1:18" s="7" customFormat="1" ht="68" x14ac:dyDescent="0.2">
      <c r="A143" s="4" t="s">
        <v>736</v>
      </c>
      <c r="B143" s="5" t="s">
        <v>658</v>
      </c>
      <c r="C143" s="5" t="s">
        <v>705</v>
      </c>
      <c r="D143" s="4" t="s">
        <v>704</v>
      </c>
      <c r="E143" s="5" t="s">
        <v>35</v>
      </c>
      <c r="F143" s="4">
        <v>1997</v>
      </c>
      <c r="G143" s="5" t="s">
        <v>1043</v>
      </c>
      <c r="H143" s="5" t="s">
        <v>659</v>
      </c>
      <c r="I143" s="5" t="s">
        <v>660</v>
      </c>
      <c r="J143" s="5" t="s">
        <v>24</v>
      </c>
      <c r="K143" s="5" t="s">
        <v>25</v>
      </c>
      <c r="L143" s="5" t="s">
        <v>26</v>
      </c>
      <c r="M143" s="5" t="s">
        <v>27</v>
      </c>
      <c r="N143" s="5" t="s">
        <v>28</v>
      </c>
      <c r="O143" s="5">
        <v>0</v>
      </c>
      <c r="P143" s="5">
        <v>6</v>
      </c>
      <c r="Q143" s="5">
        <v>6</v>
      </c>
      <c r="R143" s="6">
        <v>44479</v>
      </c>
    </row>
    <row r="144" spans="1:18" s="22" customFormat="1" ht="68" x14ac:dyDescent="0.2">
      <c r="A144" s="19" t="s">
        <v>737</v>
      </c>
      <c r="B144" s="20" t="s">
        <v>646</v>
      </c>
      <c r="C144" s="20" t="s">
        <v>707</v>
      </c>
      <c r="D144" s="19" t="s">
        <v>706</v>
      </c>
      <c r="E144" s="20" t="s">
        <v>35</v>
      </c>
      <c r="F144" s="19">
        <v>1997</v>
      </c>
      <c r="G144" s="20" t="s">
        <v>1044</v>
      </c>
      <c r="H144" s="20" t="s">
        <v>661</v>
      </c>
      <c r="I144" s="20" t="s">
        <v>23</v>
      </c>
      <c r="J144" s="20" t="s">
        <v>24</v>
      </c>
      <c r="K144" s="20" t="s">
        <v>25</v>
      </c>
      <c r="L144" s="20" t="s">
        <v>26</v>
      </c>
      <c r="M144" s="20" t="s">
        <v>27</v>
      </c>
      <c r="N144" s="20" t="s">
        <v>1015</v>
      </c>
      <c r="O144" s="20">
        <v>0</v>
      </c>
      <c r="P144" s="20">
        <v>0</v>
      </c>
      <c r="Q144" s="20">
        <v>0</v>
      </c>
      <c r="R144" s="21">
        <v>44479</v>
      </c>
    </row>
    <row r="145" spans="1:18" s="7" customFormat="1" ht="68" x14ac:dyDescent="0.2">
      <c r="A145" s="4" t="s">
        <v>738</v>
      </c>
      <c r="B145" s="5" t="s">
        <v>646</v>
      </c>
      <c r="C145" s="5" t="s">
        <v>709</v>
      </c>
      <c r="D145" s="4" t="s">
        <v>708</v>
      </c>
      <c r="E145" s="5" t="s">
        <v>662</v>
      </c>
      <c r="F145" s="4">
        <v>1997</v>
      </c>
      <c r="G145" s="5" t="s">
        <v>1045</v>
      </c>
      <c r="H145" s="5" t="s">
        <v>663</v>
      </c>
      <c r="I145" s="5" t="s">
        <v>23</v>
      </c>
      <c r="J145" s="5" t="s">
        <v>24</v>
      </c>
      <c r="K145" s="5" t="s">
        <v>25</v>
      </c>
      <c r="L145" s="5" t="s">
        <v>26</v>
      </c>
      <c r="M145" s="5" t="s">
        <v>27</v>
      </c>
      <c r="N145" s="5" t="s">
        <v>28</v>
      </c>
      <c r="O145" s="5">
        <v>0</v>
      </c>
      <c r="P145" s="5">
        <v>6</v>
      </c>
      <c r="Q145" s="5">
        <v>6</v>
      </c>
      <c r="R145" s="6">
        <v>44479</v>
      </c>
    </row>
    <row r="146" spans="1:18" s="7" customFormat="1" ht="68" x14ac:dyDescent="0.2">
      <c r="A146" s="4" t="s">
        <v>739</v>
      </c>
      <c r="B146" s="5" t="s">
        <v>667</v>
      </c>
      <c r="C146" s="5" t="s">
        <v>711</v>
      </c>
      <c r="D146" s="4" t="s">
        <v>710</v>
      </c>
      <c r="E146" s="5" t="s">
        <v>35</v>
      </c>
      <c r="F146" s="4">
        <v>1997</v>
      </c>
      <c r="G146" s="5" t="s">
        <v>664</v>
      </c>
      <c r="H146" s="5" t="s">
        <v>665</v>
      </c>
      <c r="I146" s="5" t="s">
        <v>666</v>
      </c>
      <c r="J146" s="5" t="s">
        <v>24</v>
      </c>
      <c r="K146" s="5" t="s">
        <v>25</v>
      </c>
      <c r="L146" s="5" t="s">
        <v>26</v>
      </c>
      <c r="M146" s="5" t="s">
        <v>27</v>
      </c>
      <c r="N146" s="5" t="s">
        <v>28</v>
      </c>
      <c r="O146" s="5">
        <v>0</v>
      </c>
      <c r="P146" s="5">
        <v>1</v>
      </c>
      <c r="Q146" s="5">
        <v>1</v>
      </c>
      <c r="R146" s="6">
        <v>44480</v>
      </c>
    </row>
    <row r="147" spans="1:18" s="7" customFormat="1" ht="68" x14ac:dyDescent="0.2">
      <c r="A147" s="4" t="s">
        <v>740</v>
      </c>
      <c r="B147" s="5" t="s">
        <v>668</v>
      </c>
      <c r="C147" s="5" t="s">
        <v>713</v>
      </c>
      <c r="D147" s="4" t="s">
        <v>712</v>
      </c>
      <c r="E147" s="5" t="s">
        <v>669</v>
      </c>
      <c r="F147" s="4">
        <v>1997</v>
      </c>
      <c r="G147" s="5" t="s">
        <v>670</v>
      </c>
      <c r="H147" s="5" t="s">
        <v>671</v>
      </c>
      <c r="I147" s="5" t="s">
        <v>357</v>
      </c>
      <c r="J147" s="5" t="s">
        <v>24</v>
      </c>
      <c r="K147" s="5" t="s">
        <v>25</v>
      </c>
      <c r="L147" s="5" t="s">
        <v>26</v>
      </c>
      <c r="M147" s="5" t="s">
        <v>27</v>
      </c>
      <c r="N147" s="5" t="s">
        <v>28</v>
      </c>
      <c r="O147" s="5">
        <v>0</v>
      </c>
      <c r="P147" s="5">
        <v>14</v>
      </c>
      <c r="Q147" s="5">
        <v>14</v>
      </c>
      <c r="R147" s="6">
        <v>44480</v>
      </c>
    </row>
    <row r="148" spans="1:18" s="7" customFormat="1" ht="68" x14ac:dyDescent="0.2">
      <c r="A148" s="4" t="s">
        <v>741</v>
      </c>
      <c r="B148" s="5" t="s">
        <v>649</v>
      </c>
      <c r="C148" s="5" t="s">
        <v>715</v>
      </c>
      <c r="D148" s="4" t="s">
        <v>714</v>
      </c>
      <c r="E148" s="5" t="s">
        <v>669</v>
      </c>
      <c r="F148" s="4">
        <v>1997</v>
      </c>
      <c r="G148" s="5" t="s">
        <v>1046</v>
      </c>
      <c r="H148" s="5" t="s">
        <v>672</v>
      </c>
      <c r="I148" s="5" t="s">
        <v>219</v>
      </c>
      <c r="J148" s="5" t="s">
        <v>24</v>
      </c>
      <c r="K148" s="5" t="s">
        <v>25</v>
      </c>
      <c r="L148" s="5" t="s">
        <v>26</v>
      </c>
      <c r="M148" s="5" t="s">
        <v>27</v>
      </c>
      <c r="N148" s="5" t="s">
        <v>28</v>
      </c>
      <c r="O148" s="5">
        <v>0</v>
      </c>
      <c r="P148" s="5">
        <v>4</v>
      </c>
      <c r="Q148" s="5">
        <v>4</v>
      </c>
      <c r="R148" s="6">
        <v>44480</v>
      </c>
    </row>
    <row r="149" spans="1:18" s="7" customFormat="1" ht="68" x14ac:dyDescent="0.2">
      <c r="A149" s="4" t="s">
        <v>742</v>
      </c>
      <c r="B149" s="5" t="s">
        <v>646</v>
      </c>
      <c r="C149" s="5" t="s">
        <v>717</v>
      </c>
      <c r="D149" s="4" t="s">
        <v>716</v>
      </c>
      <c r="E149" s="5" t="s">
        <v>38</v>
      </c>
      <c r="F149" s="4">
        <v>1997</v>
      </c>
      <c r="G149" s="5" t="s">
        <v>673</v>
      </c>
      <c r="H149" s="5" t="s">
        <v>674</v>
      </c>
      <c r="I149" s="5" t="s">
        <v>219</v>
      </c>
      <c r="J149" s="5" t="s">
        <v>24</v>
      </c>
      <c r="K149" s="5" t="s">
        <v>25</v>
      </c>
      <c r="L149" s="5" t="s">
        <v>26</v>
      </c>
      <c r="M149" s="5" t="s">
        <v>27</v>
      </c>
      <c r="N149" s="5" t="s">
        <v>28</v>
      </c>
      <c r="O149" s="5">
        <v>0</v>
      </c>
      <c r="P149" s="5">
        <v>19</v>
      </c>
      <c r="Q149" s="5">
        <v>19</v>
      </c>
      <c r="R149" s="6">
        <v>44480</v>
      </c>
    </row>
    <row r="150" spans="1:18" s="7" customFormat="1" ht="68" x14ac:dyDescent="0.2">
      <c r="A150" s="4" t="s">
        <v>743</v>
      </c>
      <c r="B150" s="5" t="s">
        <v>675</v>
      </c>
      <c r="C150" s="5" t="s">
        <v>719</v>
      </c>
      <c r="D150" s="4" t="s">
        <v>718</v>
      </c>
      <c r="E150" s="5" t="s">
        <v>404</v>
      </c>
      <c r="F150" s="4">
        <v>1997</v>
      </c>
      <c r="G150" s="5" t="s">
        <v>676</v>
      </c>
      <c r="H150" s="5" t="s">
        <v>677</v>
      </c>
      <c r="I150" s="5" t="s">
        <v>219</v>
      </c>
      <c r="J150" s="5" t="s">
        <v>24</v>
      </c>
      <c r="K150" s="5" t="s">
        <v>25</v>
      </c>
      <c r="L150" s="5" t="s">
        <v>26</v>
      </c>
      <c r="M150" s="5" t="s">
        <v>27</v>
      </c>
      <c r="N150" s="5" t="s">
        <v>28</v>
      </c>
      <c r="O150" s="5">
        <v>0</v>
      </c>
      <c r="P150" s="5">
        <v>1</v>
      </c>
      <c r="Q150" s="5">
        <v>1</v>
      </c>
      <c r="R150" s="6">
        <v>44480</v>
      </c>
    </row>
    <row r="151" spans="1:18" s="7" customFormat="1" ht="68" x14ac:dyDescent="0.2">
      <c r="A151" s="4" t="s">
        <v>744</v>
      </c>
      <c r="B151" s="5" t="s">
        <v>678</v>
      </c>
      <c r="C151" s="5" t="s">
        <v>720</v>
      </c>
      <c r="D151" s="4" t="s">
        <v>721</v>
      </c>
      <c r="E151" s="5" t="s">
        <v>404</v>
      </c>
      <c r="F151" s="4">
        <v>1997</v>
      </c>
      <c r="G151" s="5" t="s">
        <v>1047</v>
      </c>
      <c r="H151" s="5" t="s">
        <v>679</v>
      </c>
      <c r="I151" s="5" t="s">
        <v>219</v>
      </c>
      <c r="J151" s="5" t="s">
        <v>24</v>
      </c>
      <c r="K151" s="5" t="s">
        <v>25</v>
      </c>
      <c r="L151" s="5" t="s">
        <v>26</v>
      </c>
      <c r="M151" s="5" t="s">
        <v>27</v>
      </c>
      <c r="N151" s="5" t="s">
        <v>28</v>
      </c>
      <c r="O151" s="5">
        <v>0</v>
      </c>
      <c r="P151" s="5">
        <v>2</v>
      </c>
      <c r="Q151" s="5">
        <v>2</v>
      </c>
      <c r="R151" s="6">
        <v>44480</v>
      </c>
    </row>
    <row r="152" spans="1:18" s="7" customFormat="1" ht="68" x14ac:dyDescent="0.2">
      <c r="A152" s="4" t="s">
        <v>745</v>
      </c>
      <c r="B152" s="5" t="s">
        <v>680</v>
      </c>
      <c r="C152" s="5" t="s">
        <v>723</v>
      </c>
      <c r="D152" s="4" t="s">
        <v>722</v>
      </c>
      <c r="E152" s="5" t="s">
        <v>295</v>
      </c>
      <c r="F152" s="4">
        <v>1997</v>
      </c>
      <c r="G152" s="5" t="s">
        <v>1048</v>
      </c>
      <c r="H152" s="5" t="s">
        <v>681</v>
      </c>
      <c r="I152" s="5" t="s">
        <v>219</v>
      </c>
      <c r="J152" s="5" t="s">
        <v>24</v>
      </c>
      <c r="K152" s="5" t="s">
        <v>25</v>
      </c>
      <c r="L152" s="5" t="s">
        <v>26</v>
      </c>
      <c r="M152" s="5" t="s">
        <v>27</v>
      </c>
      <c r="N152" s="5" t="s">
        <v>28</v>
      </c>
      <c r="O152" s="5">
        <v>0</v>
      </c>
      <c r="P152" s="5">
        <v>2</v>
      </c>
      <c r="Q152" s="5">
        <v>2</v>
      </c>
      <c r="R152" s="6">
        <v>44480</v>
      </c>
    </row>
    <row r="153" spans="1:18" s="7" customFormat="1" ht="68" x14ac:dyDescent="0.2">
      <c r="A153" s="4" t="s">
        <v>746</v>
      </c>
      <c r="B153" s="5" t="s">
        <v>682</v>
      </c>
      <c r="C153" s="5" t="s">
        <v>725</v>
      </c>
      <c r="D153" s="4" t="s">
        <v>724</v>
      </c>
      <c r="E153" s="5" t="s">
        <v>295</v>
      </c>
      <c r="F153" s="4">
        <v>1997</v>
      </c>
      <c r="G153" s="5" t="s">
        <v>1048</v>
      </c>
      <c r="H153" s="5" t="s">
        <v>681</v>
      </c>
      <c r="I153" s="5" t="s">
        <v>219</v>
      </c>
      <c r="J153" s="5" t="s">
        <v>24</v>
      </c>
      <c r="K153" s="5" t="s">
        <v>25</v>
      </c>
      <c r="L153" s="5" t="s">
        <v>26</v>
      </c>
      <c r="M153" s="5" t="s">
        <v>27</v>
      </c>
      <c r="N153" s="5" t="s">
        <v>28</v>
      </c>
      <c r="O153" s="5">
        <v>0</v>
      </c>
      <c r="P153" s="5">
        <v>5</v>
      </c>
      <c r="Q153" s="5">
        <v>5</v>
      </c>
      <c r="R153" s="6">
        <v>44480</v>
      </c>
    </row>
    <row r="154" spans="1:18" s="7" customFormat="1" ht="68" x14ac:dyDescent="0.2">
      <c r="A154" s="4" t="s">
        <v>747</v>
      </c>
      <c r="B154" s="5" t="s">
        <v>646</v>
      </c>
      <c r="C154" s="5" t="s">
        <v>726</v>
      </c>
      <c r="D154" s="15" t="s">
        <v>155</v>
      </c>
      <c r="E154" s="5" t="s">
        <v>302</v>
      </c>
      <c r="F154" s="4">
        <v>2007</v>
      </c>
      <c r="G154" s="5" t="s">
        <v>1049</v>
      </c>
      <c r="H154" s="5" t="s">
        <v>683</v>
      </c>
      <c r="I154" s="5" t="s">
        <v>219</v>
      </c>
      <c r="J154" s="5" t="s">
        <v>24</v>
      </c>
      <c r="K154" s="5" t="s">
        <v>117</v>
      </c>
      <c r="L154" s="5" t="s">
        <v>26</v>
      </c>
      <c r="M154" s="5" t="s">
        <v>27</v>
      </c>
      <c r="N154" s="5" t="s">
        <v>28</v>
      </c>
      <c r="O154" s="5">
        <v>0</v>
      </c>
      <c r="P154" s="5">
        <v>2</v>
      </c>
      <c r="Q154" s="5">
        <v>2</v>
      </c>
      <c r="R154" s="6">
        <v>44480</v>
      </c>
    </row>
    <row r="155" spans="1:18" s="25" customFormat="1" ht="63" x14ac:dyDescent="0.2">
      <c r="A155" s="24" t="s">
        <v>760</v>
      </c>
      <c r="B155" s="24" t="s">
        <v>761</v>
      </c>
      <c r="C155" s="24" t="str">
        <f>(CONCATENATE(C156,",",C157,",",C158,",",C159,",",C160))</f>
        <v>VH/27,VH/41,VH/46,VH/632,VH/172</v>
      </c>
      <c r="D155" s="24" t="str">
        <f>(CONCATENATE(D156,",",D157,",",D158,",",D159,",",D160))</f>
        <v>T/4; 8, T/5; 18-25, T/6; 19-27, 31-36,T/8; 6-8,1</v>
      </c>
      <c r="E155" s="25" t="s">
        <v>18</v>
      </c>
      <c r="F155" s="25" t="s">
        <v>18</v>
      </c>
      <c r="G155" s="25" t="s">
        <v>18</v>
      </c>
      <c r="H155" s="25" t="s">
        <v>18</v>
      </c>
      <c r="I155" s="25" t="s">
        <v>18</v>
      </c>
      <c r="J155" s="25" t="s">
        <v>18</v>
      </c>
      <c r="K155" s="25" t="s">
        <v>18</v>
      </c>
      <c r="L155" s="25" t="s">
        <v>18</v>
      </c>
      <c r="M155" s="25" t="s">
        <v>18</v>
      </c>
      <c r="N155" s="25" t="s">
        <v>18</v>
      </c>
      <c r="O155" s="25">
        <v>0</v>
      </c>
      <c r="P155" s="25">
        <v>0</v>
      </c>
      <c r="Q155" s="25">
        <v>0</v>
      </c>
      <c r="R155" s="25" t="s">
        <v>18</v>
      </c>
    </row>
    <row r="156" spans="1:18" s="7" customFormat="1" ht="68" x14ac:dyDescent="0.2">
      <c r="A156" s="4" t="s">
        <v>770</v>
      </c>
      <c r="B156" s="5" t="s">
        <v>265</v>
      </c>
      <c r="C156" s="5" t="s">
        <v>765</v>
      </c>
      <c r="D156" s="4" t="s">
        <v>762</v>
      </c>
      <c r="E156" s="5" t="s">
        <v>33</v>
      </c>
      <c r="F156" s="4">
        <v>1997</v>
      </c>
      <c r="G156" s="5" t="s">
        <v>748</v>
      </c>
      <c r="H156" s="5" t="s">
        <v>648</v>
      </c>
      <c r="I156" s="5" t="s">
        <v>23</v>
      </c>
      <c r="J156" s="5" t="s">
        <v>24</v>
      </c>
      <c r="K156" s="5" t="s">
        <v>25</v>
      </c>
      <c r="L156" s="5" t="s">
        <v>26</v>
      </c>
      <c r="M156" s="5" t="s">
        <v>27</v>
      </c>
      <c r="N156" s="5" t="s">
        <v>28</v>
      </c>
      <c r="O156" s="5">
        <v>0</v>
      </c>
      <c r="P156" s="5">
        <v>1</v>
      </c>
      <c r="Q156" s="5">
        <v>1</v>
      </c>
      <c r="R156" s="6">
        <v>44479</v>
      </c>
    </row>
    <row r="157" spans="1:18" s="7" customFormat="1" ht="68" x14ac:dyDescent="0.2">
      <c r="A157" s="4" t="s">
        <v>771</v>
      </c>
      <c r="B157" s="5" t="s">
        <v>265</v>
      </c>
      <c r="C157" s="5" t="s">
        <v>764</v>
      </c>
      <c r="D157" s="4" t="s">
        <v>763</v>
      </c>
      <c r="E157" s="5" t="s">
        <v>33</v>
      </c>
      <c r="F157" s="4">
        <v>1997</v>
      </c>
      <c r="G157" s="5" t="s">
        <v>749</v>
      </c>
      <c r="H157" s="5" t="s">
        <v>648</v>
      </c>
      <c r="I157" s="5" t="s">
        <v>23</v>
      </c>
      <c r="J157" s="5" t="s">
        <v>24</v>
      </c>
      <c r="K157" s="5" t="s">
        <v>25</v>
      </c>
      <c r="L157" s="5" t="s">
        <v>26</v>
      </c>
      <c r="M157" s="5" t="s">
        <v>27</v>
      </c>
      <c r="N157" s="5" t="s">
        <v>28</v>
      </c>
      <c r="O157" s="5">
        <v>0</v>
      </c>
      <c r="P157" s="5">
        <v>8</v>
      </c>
      <c r="Q157" s="5">
        <v>8</v>
      </c>
      <c r="R157" s="6">
        <v>44479</v>
      </c>
    </row>
    <row r="158" spans="1:18" s="7" customFormat="1" ht="68" x14ac:dyDescent="0.2">
      <c r="A158" s="8" t="s">
        <v>772</v>
      </c>
      <c r="B158" s="9" t="s">
        <v>750</v>
      </c>
      <c r="C158" s="16" t="s">
        <v>767</v>
      </c>
      <c r="D158" s="4" t="s">
        <v>766</v>
      </c>
      <c r="E158" s="9" t="s">
        <v>33</v>
      </c>
      <c r="F158" s="8">
        <v>1997</v>
      </c>
      <c r="G158" s="9" t="s">
        <v>1050</v>
      </c>
      <c r="H158" s="9" t="s">
        <v>751</v>
      </c>
      <c r="I158" s="9" t="s">
        <v>23</v>
      </c>
      <c r="J158" s="9" t="s">
        <v>24</v>
      </c>
      <c r="K158" s="9" t="s">
        <v>25</v>
      </c>
      <c r="L158" s="9" t="s">
        <v>26</v>
      </c>
      <c r="M158" s="9" t="s">
        <v>27</v>
      </c>
      <c r="N158" s="9" t="s">
        <v>28</v>
      </c>
      <c r="O158" s="9">
        <v>0</v>
      </c>
      <c r="P158" s="9">
        <v>15</v>
      </c>
      <c r="Q158" s="9">
        <v>15</v>
      </c>
      <c r="R158" s="10">
        <v>44479</v>
      </c>
    </row>
    <row r="159" spans="1:18" s="7" customFormat="1" ht="68" x14ac:dyDescent="0.2">
      <c r="A159" s="4" t="s">
        <v>773</v>
      </c>
      <c r="B159" s="5" t="s">
        <v>752</v>
      </c>
      <c r="C159" s="5" t="s">
        <v>769</v>
      </c>
      <c r="D159" s="4" t="s">
        <v>768</v>
      </c>
      <c r="E159" s="5" t="s">
        <v>35</v>
      </c>
      <c r="F159" s="4">
        <v>1997</v>
      </c>
      <c r="G159" s="5" t="s">
        <v>753</v>
      </c>
      <c r="H159" s="5" t="s">
        <v>754</v>
      </c>
      <c r="I159" s="5" t="s">
        <v>755</v>
      </c>
      <c r="J159" s="5" t="s">
        <v>24</v>
      </c>
      <c r="K159" s="5" t="s">
        <v>25</v>
      </c>
      <c r="L159" s="5" t="s">
        <v>26</v>
      </c>
      <c r="M159" s="5" t="s">
        <v>27</v>
      </c>
      <c r="N159" s="5" t="s">
        <v>28</v>
      </c>
      <c r="O159" s="5">
        <v>0</v>
      </c>
      <c r="P159" s="5">
        <v>3</v>
      </c>
      <c r="Q159" s="5">
        <v>3</v>
      </c>
      <c r="R159" s="6">
        <v>44479</v>
      </c>
    </row>
    <row r="160" spans="1:18" s="7" customFormat="1" ht="68" x14ac:dyDescent="0.2">
      <c r="A160" s="4" t="s">
        <v>774</v>
      </c>
      <c r="B160" s="5" t="s">
        <v>756</v>
      </c>
      <c r="C160" s="5" t="s">
        <v>757</v>
      </c>
      <c r="D160" s="4">
        <v>1</v>
      </c>
      <c r="E160" s="5" t="s">
        <v>557</v>
      </c>
      <c r="F160" s="4">
        <v>2007</v>
      </c>
      <c r="G160" s="5" t="s">
        <v>758</v>
      </c>
      <c r="H160" s="5" t="s">
        <v>759</v>
      </c>
      <c r="I160" s="5" t="s">
        <v>110</v>
      </c>
      <c r="J160" s="5" t="s">
        <v>24</v>
      </c>
      <c r="K160" s="5" t="s">
        <v>117</v>
      </c>
      <c r="L160" s="5" t="s">
        <v>26</v>
      </c>
      <c r="M160" s="5" t="s">
        <v>27</v>
      </c>
      <c r="N160" s="5" t="s">
        <v>28</v>
      </c>
      <c r="O160" s="5">
        <v>0</v>
      </c>
      <c r="P160" s="5">
        <v>1</v>
      </c>
      <c r="Q160" s="5">
        <v>1</v>
      </c>
      <c r="R160" s="6">
        <v>44480</v>
      </c>
    </row>
    <row r="161" spans="1:18" s="25" customFormat="1" ht="84" x14ac:dyDescent="0.2">
      <c r="A161" s="24" t="s">
        <v>790</v>
      </c>
      <c r="B161" s="24" t="s">
        <v>789</v>
      </c>
      <c r="C161" s="24" t="str">
        <f>(CONCATENATE(C162,",",C163,",",C164,",",C165,",",C166,",",C167,",",C168))</f>
        <v>VH/94,VH/95,VH/98,VH/99,VH/100,VH/101,VH/187</v>
      </c>
      <c r="D161" s="24" t="str">
        <f>(CONCATENATE(D162,",",D163,",",D164,",",D165,",",D166,",",D167,",",D168))</f>
        <v>T/11; 24-36, 36A,T/12; 00, 0-2, 4-9, 11-13,T/12; 33-36, E, T/13; 00, 0-8, T/13; 9,T/13; 10-11,1</v>
      </c>
      <c r="E161" s="25" t="s">
        <v>18</v>
      </c>
      <c r="F161" s="25" t="s">
        <v>18</v>
      </c>
      <c r="G161" s="25" t="s">
        <v>18</v>
      </c>
      <c r="H161" s="25" t="s">
        <v>18</v>
      </c>
      <c r="I161" s="25" t="s">
        <v>18</v>
      </c>
      <c r="J161" s="25" t="s">
        <v>18</v>
      </c>
      <c r="K161" s="25" t="s">
        <v>18</v>
      </c>
      <c r="L161" s="25" t="s">
        <v>18</v>
      </c>
      <c r="M161" s="25" t="s">
        <v>18</v>
      </c>
      <c r="N161" s="25" t="s">
        <v>18</v>
      </c>
      <c r="O161" s="25">
        <v>0</v>
      </c>
      <c r="P161" s="25">
        <v>0</v>
      </c>
      <c r="Q161" s="25">
        <v>0</v>
      </c>
      <c r="R161" s="25" t="s">
        <v>18</v>
      </c>
    </row>
    <row r="162" spans="1:18" s="7" customFormat="1" ht="68" x14ac:dyDescent="0.2">
      <c r="A162" s="4" t="s">
        <v>803</v>
      </c>
      <c r="B162" s="5" t="s">
        <v>775</v>
      </c>
      <c r="C162" s="5" t="s">
        <v>792</v>
      </c>
      <c r="D162" s="4" t="s">
        <v>791</v>
      </c>
      <c r="E162" s="5" t="s">
        <v>38</v>
      </c>
      <c r="F162" s="4">
        <v>1997</v>
      </c>
      <c r="G162" s="5" t="s">
        <v>1051</v>
      </c>
      <c r="H162" s="5" t="s">
        <v>776</v>
      </c>
      <c r="I162" s="5" t="s">
        <v>777</v>
      </c>
      <c r="J162" s="5" t="s">
        <v>24</v>
      </c>
      <c r="K162" s="5" t="s">
        <v>25</v>
      </c>
      <c r="L162" s="5" t="s">
        <v>26</v>
      </c>
      <c r="M162" s="5" t="s">
        <v>27</v>
      </c>
      <c r="N162" s="5" t="s">
        <v>28</v>
      </c>
      <c r="O162" s="5">
        <v>0</v>
      </c>
      <c r="P162" s="5">
        <v>14</v>
      </c>
      <c r="Q162" s="5">
        <v>14</v>
      </c>
      <c r="R162" s="6">
        <v>44480</v>
      </c>
    </row>
    <row r="163" spans="1:18" s="7" customFormat="1" ht="68" x14ac:dyDescent="0.2">
      <c r="A163" s="4" t="s">
        <v>804</v>
      </c>
      <c r="B163" s="5" t="s">
        <v>775</v>
      </c>
      <c r="C163" s="5" t="s">
        <v>794</v>
      </c>
      <c r="D163" s="4" t="s">
        <v>793</v>
      </c>
      <c r="E163" s="5" t="s">
        <v>38</v>
      </c>
      <c r="F163" s="4">
        <v>1997</v>
      </c>
      <c r="G163" s="5" t="s">
        <v>1051</v>
      </c>
      <c r="H163" s="5" t="s">
        <v>776</v>
      </c>
      <c r="I163" s="5" t="s">
        <v>777</v>
      </c>
      <c r="J163" s="5" t="s">
        <v>24</v>
      </c>
      <c r="K163" s="5" t="s">
        <v>25</v>
      </c>
      <c r="L163" s="5" t="s">
        <v>26</v>
      </c>
      <c r="M163" s="5" t="s">
        <v>27</v>
      </c>
      <c r="N163" s="5" t="s">
        <v>28</v>
      </c>
      <c r="O163" s="5">
        <v>0</v>
      </c>
      <c r="P163" s="5">
        <v>13</v>
      </c>
      <c r="Q163" s="5">
        <v>13</v>
      </c>
      <c r="R163" s="6">
        <v>44480</v>
      </c>
    </row>
    <row r="164" spans="1:18" s="7" customFormat="1" ht="68" x14ac:dyDescent="0.2">
      <c r="A164" s="4" t="s">
        <v>805</v>
      </c>
      <c r="B164" s="5" t="s">
        <v>778</v>
      </c>
      <c r="C164" s="5" t="s">
        <v>796</v>
      </c>
      <c r="D164" s="4" t="s">
        <v>795</v>
      </c>
      <c r="E164" s="5" t="s">
        <v>38</v>
      </c>
      <c r="F164" s="4">
        <v>1997</v>
      </c>
      <c r="G164" s="5" t="s">
        <v>779</v>
      </c>
      <c r="H164" s="5" t="s">
        <v>780</v>
      </c>
      <c r="I164" s="5" t="s">
        <v>777</v>
      </c>
      <c r="J164" s="5" t="s">
        <v>24</v>
      </c>
      <c r="K164" s="5" t="s">
        <v>25</v>
      </c>
      <c r="L164" s="5" t="s">
        <v>26</v>
      </c>
      <c r="M164" s="5" t="s">
        <v>27</v>
      </c>
      <c r="N164" s="5" t="s">
        <v>28</v>
      </c>
      <c r="O164" s="5">
        <v>0</v>
      </c>
      <c r="P164" s="5">
        <v>5</v>
      </c>
      <c r="Q164" s="5">
        <v>5</v>
      </c>
      <c r="R164" s="6">
        <v>44480</v>
      </c>
    </row>
    <row r="165" spans="1:18" s="7" customFormat="1" ht="68" x14ac:dyDescent="0.2">
      <c r="A165" s="4" t="s">
        <v>806</v>
      </c>
      <c r="B165" s="5" t="s">
        <v>778</v>
      </c>
      <c r="C165" s="5" t="s">
        <v>798</v>
      </c>
      <c r="D165" s="4" t="s">
        <v>797</v>
      </c>
      <c r="E165" s="5" t="s">
        <v>38</v>
      </c>
      <c r="F165" s="4">
        <v>1997</v>
      </c>
      <c r="G165" s="5" t="s">
        <v>779</v>
      </c>
      <c r="H165" s="5" t="s">
        <v>780</v>
      </c>
      <c r="I165" s="5" t="s">
        <v>777</v>
      </c>
      <c r="J165" s="5" t="s">
        <v>24</v>
      </c>
      <c r="K165" s="5" t="s">
        <v>25</v>
      </c>
      <c r="L165" s="5" t="s">
        <v>26</v>
      </c>
      <c r="M165" s="5" t="s">
        <v>27</v>
      </c>
      <c r="N165" s="5" t="s">
        <v>28</v>
      </c>
      <c r="O165" s="5">
        <v>0</v>
      </c>
      <c r="P165" s="5">
        <v>10</v>
      </c>
      <c r="Q165" s="5">
        <v>10</v>
      </c>
      <c r="R165" s="6">
        <v>44480</v>
      </c>
    </row>
    <row r="166" spans="1:18" s="7" customFormat="1" ht="68" x14ac:dyDescent="0.2">
      <c r="A166" s="4" t="s">
        <v>807</v>
      </c>
      <c r="B166" s="5" t="s">
        <v>781</v>
      </c>
      <c r="C166" s="5" t="s">
        <v>800</v>
      </c>
      <c r="D166" s="4" t="s">
        <v>799</v>
      </c>
      <c r="E166" s="5" t="s">
        <v>38</v>
      </c>
      <c r="F166" s="4">
        <v>1997</v>
      </c>
      <c r="G166" s="5" t="s">
        <v>1052</v>
      </c>
      <c r="H166" s="5" t="s">
        <v>782</v>
      </c>
      <c r="I166" s="5" t="s">
        <v>777</v>
      </c>
      <c r="J166" s="5" t="s">
        <v>24</v>
      </c>
      <c r="K166" s="5" t="s">
        <v>25</v>
      </c>
      <c r="L166" s="5" t="s">
        <v>26</v>
      </c>
      <c r="M166" s="5" t="s">
        <v>27</v>
      </c>
      <c r="N166" s="5" t="s">
        <v>28</v>
      </c>
      <c r="O166" s="5">
        <v>0</v>
      </c>
      <c r="P166" s="5">
        <v>1</v>
      </c>
      <c r="Q166" s="5">
        <v>1</v>
      </c>
      <c r="R166" s="6">
        <v>44480</v>
      </c>
    </row>
    <row r="167" spans="1:18" s="7" customFormat="1" ht="68" x14ac:dyDescent="0.2">
      <c r="A167" s="4" t="s">
        <v>808</v>
      </c>
      <c r="B167" s="5" t="s">
        <v>783</v>
      </c>
      <c r="C167" s="5" t="s">
        <v>802</v>
      </c>
      <c r="D167" s="4" t="s">
        <v>801</v>
      </c>
      <c r="E167" s="5" t="s">
        <v>38</v>
      </c>
      <c r="F167" s="4">
        <v>1997</v>
      </c>
      <c r="G167" s="5" t="s">
        <v>1053</v>
      </c>
      <c r="H167" s="5" t="s">
        <v>784</v>
      </c>
      <c r="I167" s="5" t="s">
        <v>777</v>
      </c>
      <c r="J167" s="5" t="s">
        <v>24</v>
      </c>
      <c r="K167" s="5" t="s">
        <v>25</v>
      </c>
      <c r="L167" s="5" t="s">
        <v>26</v>
      </c>
      <c r="M167" s="5" t="s">
        <v>27</v>
      </c>
      <c r="N167" s="5" t="s">
        <v>28</v>
      </c>
      <c r="O167" s="5">
        <v>0</v>
      </c>
      <c r="P167" s="5">
        <v>2</v>
      </c>
      <c r="Q167" s="5">
        <v>2</v>
      </c>
      <c r="R167" s="6">
        <v>44480</v>
      </c>
    </row>
    <row r="168" spans="1:18" s="7" customFormat="1" ht="68" x14ac:dyDescent="0.2">
      <c r="A168" s="4" t="s">
        <v>809</v>
      </c>
      <c r="B168" s="5" t="s">
        <v>785</v>
      </c>
      <c r="C168" s="5" t="s">
        <v>786</v>
      </c>
      <c r="D168" s="4">
        <v>1</v>
      </c>
      <c r="E168" s="5" t="s">
        <v>35</v>
      </c>
      <c r="F168" s="4">
        <v>2007</v>
      </c>
      <c r="G168" s="5" t="s">
        <v>1054</v>
      </c>
      <c r="H168" s="5" t="s">
        <v>787</v>
      </c>
      <c r="I168" s="5" t="s">
        <v>788</v>
      </c>
      <c r="J168" s="5" t="s">
        <v>248</v>
      </c>
      <c r="K168" s="5" t="s">
        <v>117</v>
      </c>
      <c r="L168" s="5" t="s">
        <v>26</v>
      </c>
      <c r="M168" s="5" t="s">
        <v>27</v>
      </c>
      <c r="N168" s="5" t="s">
        <v>249</v>
      </c>
      <c r="O168" s="5">
        <v>0</v>
      </c>
      <c r="P168" s="5">
        <v>1</v>
      </c>
      <c r="Q168" s="5">
        <v>1</v>
      </c>
      <c r="R168" s="6">
        <v>40829</v>
      </c>
    </row>
    <row r="169" spans="1:18" s="25" customFormat="1" ht="168" x14ac:dyDescent="0.2">
      <c r="A169" s="24" t="s">
        <v>845</v>
      </c>
      <c r="B169" s="24" t="s">
        <v>844</v>
      </c>
      <c r="C169" s="24" t="str">
        <f>(CONCATENATE(C170,",",C171,",",C172,",",C173,",",C174,",",C175,",",C176,",",C177,",",C178,",",C179,",",C180,",",C181,",",C182,",",C183,",",C184,",",C185,",",C186,",",C187))</f>
        <v>VH/81,VH/108,VH/109,VH/110,VH/111,VH/115,VH/122,VH/124,VH/125,VH/126,VH/127,VH/128,VH/129,VH/130,VH/136,VH/137,VH/161,VH/162</v>
      </c>
      <c r="D169" s="24" t="str">
        <f>(CONCATENATE(D170,",",D171,",",D172,",",D173,",",D174,",",D175,",",D176,",",D177,",",D178,",",D179,",",D180,",",D181,",",D182,",",D183,",",D184,",",D185,",",D186,",",D187))</f>
        <v xml:space="preserve"> T/10; 00,T/13; 29-34, E,T/13; 35-36,T/14; 00, 0-8,T/14; 9-11,T/14; 24-25,T/15; 19, 36,T/15; 21-22,T/15; 23-25, T/15; 26-34, T/16; 00, 1-2,T/16; 4-6, 9,T/16; 10, 16-18,T/16; 12-15, 19,T/17; 22-25, T/17; 26-30,1-3,1</v>
      </c>
      <c r="E169" s="25" t="s">
        <v>18</v>
      </c>
      <c r="F169" s="25" t="s">
        <v>18</v>
      </c>
      <c r="G169" s="25" t="s">
        <v>18</v>
      </c>
      <c r="H169" s="25" t="s">
        <v>18</v>
      </c>
      <c r="I169" s="25" t="s">
        <v>18</v>
      </c>
      <c r="J169" s="25" t="s">
        <v>18</v>
      </c>
      <c r="K169" s="25" t="s">
        <v>18</v>
      </c>
      <c r="L169" s="25" t="s">
        <v>18</v>
      </c>
      <c r="M169" s="25" t="s">
        <v>18</v>
      </c>
      <c r="N169" s="25" t="s">
        <v>18</v>
      </c>
      <c r="O169" s="25">
        <v>0</v>
      </c>
      <c r="P169" s="25">
        <v>0</v>
      </c>
      <c r="Q169" s="25">
        <v>0</v>
      </c>
      <c r="R169" s="25" t="s">
        <v>18</v>
      </c>
    </row>
    <row r="170" spans="1:18" s="7" customFormat="1" ht="68" x14ac:dyDescent="0.2">
      <c r="A170" s="4" t="s">
        <v>879</v>
      </c>
      <c r="B170" s="5" t="s">
        <v>810</v>
      </c>
      <c r="C170" s="5" t="s">
        <v>847</v>
      </c>
      <c r="D170" s="4" t="s">
        <v>846</v>
      </c>
      <c r="E170" s="5" t="s">
        <v>271</v>
      </c>
      <c r="F170" s="4">
        <v>1997</v>
      </c>
      <c r="G170" s="5" t="s">
        <v>811</v>
      </c>
      <c r="H170" s="5" t="s">
        <v>812</v>
      </c>
      <c r="I170" s="5" t="s">
        <v>84</v>
      </c>
      <c r="J170" s="5" t="s">
        <v>24</v>
      </c>
      <c r="K170" s="5" t="s">
        <v>25</v>
      </c>
      <c r="L170" s="5" t="s">
        <v>26</v>
      </c>
      <c r="M170" s="5" t="s">
        <v>27</v>
      </c>
      <c r="N170" s="5" t="s">
        <v>28</v>
      </c>
      <c r="O170" s="5">
        <v>0</v>
      </c>
      <c r="P170" s="5">
        <v>1</v>
      </c>
      <c r="Q170" s="5">
        <v>1</v>
      </c>
      <c r="R170" s="6">
        <v>44480</v>
      </c>
    </row>
    <row r="171" spans="1:18" s="7" customFormat="1" ht="68" x14ac:dyDescent="0.2">
      <c r="A171" s="4" t="s">
        <v>880</v>
      </c>
      <c r="B171" s="5" t="s">
        <v>813</v>
      </c>
      <c r="C171" s="5" t="s">
        <v>849</v>
      </c>
      <c r="D171" s="4" t="s">
        <v>848</v>
      </c>
      <c r="E171" s="5" t="s">
        <v>279</v>
      </c>
      <c r="F171" s="4">
        <v>1997</v>
      </c>
      <c r="G171" s="5" t="s">
        <v>814</v>
      </c>
      <c r="H171" s="5" t="s">
        <v>815</v>
      </c>
      <c r="I171" s="5" t="s">
        <v>410</v>
      </c>
      <c r="J171" s="5" t="s">
        <v>24</v>
      </c>
      <c r="K171" s="5" t="s">
        <v>25</v>
      </c>
      <c r="L171" s="5" t="s">
        <v>26</v>
      </c>
      <c r="M171" s="5" t="s">
        <v>27</v>
      </c>
      <c r="N171" s="5" t="s">
        <v>28</v>
      </c>
      <c r="O171" s="5">
        <v>0</v>
      </c>
      <c r="P171" s="5">
        <v>7</v>
      </c>
      <c r="Q171" s="5">
        <v>7</v>
      </c>
      <c r="R171" s="6">
        <v>44480</v>
      </c>
    </row>
    <row r="172" spans="1:18" s="7" customFormat="1" ht="68" x14ac:dyDescent="0.2">
      <c r="A172" s="4" t="s">
        <v>881</v>
      </c>
      <c r="B172" s="5" t="s">
        <v>816</v>
      </c>
      <c r="C172" s="5" t="s">
        <v>851</v>
      </c>
      <c r="D172" s="4" t="s">
        <v>850</v>
      </c>
      <c r="E172" s="5" t="s">
        <v>279</v>
      </c>
      <c r="F172" s="4">
        <v>1997</v>
      </c>
      <c r="G172" s="5" t="s">
        <v>817</v>
      </c>
      <c r="H172" s="5" t="s">
        <v>818</v>
      </c>
      <c r="I172" s="5" t="s">
        <v>171</v>
      </c>
      <c r="J172" s="5" t="s">
        <v>24</v>
      </c>
      <c r="K172" s="5" t="s">
        <v>25</v>
      </c>
      <c r="L172" s="5" t="s">
        <v>26</v>
      </c>
      <c r="M172" s="5" t="s">
        <v>27</v>
      </c>
      <c r="N172" s="5" t="s">
        <v>28</v>
      </c>
      <c r="O172" s="5">
        <v>0</v>
      </c>
      <c r="P172" s="5">
        <v>2</v>
      </c>
      <c r="Q172" s="5">
        <v>2</v>
      </c>
      <c r="R172" s="6">
        <v>44480</v>
      </c>
    </row>
    <row r="173" spans="1:18" s="7" customFormat="1" ht="68" x14ac:dyDescent="0.2">
      <c r="A173" s="4" t="s">
        <v>882</v>
      </c>
      <c r="B173" s="5" t="s">
        <v>813</v>
      </c>
      <c r="C173" s="12" t="s">
        <v>853</v>
      </c>
      <c r="D173" s="4" t="s">
        <v>852</v>
      </c>
      <c r="E173" s="5" t="s">
        <v>279</v>
      </c>
      <c r="F173" s="4">
        <v>1997</v>
      </c>
      <c r="G173" s="5" t="s">
        <v>814</v>
      </c>
      <c r="H173" s="5" t="s">
        <v>815</v>
      </c>
      <c r="I173" s="5" t="s">
        <v>410</v>
      </c>
      <c r="J173" s="5" t="s">
        <v>24</v>
      </c>
      <c r="K173" s="5" t="s">
        <v>25</v>
      </c>
      <c r="L173" s="5" t="s">
        <v>26</v>
      </c>
      <c r="M173" s="5" t="s">
        <v>27</v>
      </c>
      <c r="N173" s="5" t="s">
        <v>28</v>
      </c>
      <c r="O173" s="5">
        <v>0</v>
      </c>
      <c r="P173" s="5">
        <v>10</v>
      </c>
      <c r="Q173" s="5">
        <v>10</v>
      </c>
      <c r="R173" s="6">
        <v>44480</v>
      </c>
    </row>
    <row r="174" spans="1:18" s="7" customFormat="1" ht="68" x14ac:dyDescent="0.2">
      <c r="A174" s="4" t="s">
        <v>883</v>
      </c>
      <c r="B174" s="5" t="s">
        <v>819</v>
      </c>
      <c r="C174" s="5" t="s">
        <v>855</v>
      </c>
      <c r="D174" s="4" t="s">
        <v>854</v>
      </c>
      <c r="E174" s="5" t="s">
        <v>279</v>
      </c>
      <c r="F174" s="4">
        <v>1997</v>
      </c>
      <c r="G174" s="5" t="s">
        <v>820</v>
      </c>
      <c r="H174" s="5" t="s">
        <v>821</v>
      </c>
      <c r="I174" s="5" t="s">
        <v>822</v>
      </c>
      <c r="J174" s="5" t="s">
        <v>24</v>
      </c>
      <c r="K174" s="5" t="s">
        <v>25</v>
      </c>
      <c r="L174" s="5" t="s">
        <v>26</v>
      </c>
      <c r="M174" s="5" t="s">
        <v>27</v>
      </c>
      <c r="N174" s="5" t="s">
        <v>28</v>
      </c>
      <c r="O174" s="5">
        <v>0</v>
      </c>
      <c r="P174" s="5">
        <v>3</v>
      </c>
      <c r="Q174" s="5">
        <v>3</v>
      </c>
      <c r="R174" s="6">
        <v>44480</v>
      </c>
    </row>
    <row r="175" spans="1:18" s="7" customFormat="1" ht="68" x14ac:dyDescent="0.2">
      <c r="A175" s="4" t="s">
        <v>884</v>
      </c>
      <c r="B175" s="5" t="s">
        <v>823</v>
      </c>
      <c r="C175" s="5" t="s">
        <v>857</v>
      </c>
      <c r="D175" s="4" t="s">
        <v>856</v>
      </c>
      <c r="E175" s="5" t="s">
        <v>279</v>
      </c>
      <c r="F175" s="4">
        <v>1997</v>
      </c>
      <c r="G175" s="5" t="s">
        <v>824</v>
      </c>
      <c r="H175" s="5" t="s">
        <v>825</v>
      </c>
      <c r="I175" s="5" t="s">
        <v>274</v>
      </c>
      <c r="J175" s="5" t="s">
        <v>24</v>
      </c>
      <c r="K175" s="5" t="s">
        <v>25</v>
      </c>
      <c r="L175" s="5" t="s">
        <v>26</v>
      </c>
      <c r="M175" s="5" t="s">
        <v>27</v>
      </c>
      <c r="N175" s="5" t="s">
        <v>28</v>
      </c>
      <c r="O175" s="5">
        <v>0</v>
      </c>
      <c r="P175" s="5">
        <v>2</v>
      </c>
      <c r="Q175" s="5">
        <v>2</v>
      </c>
      <c r="R175" s="6">
        <v>44480</v>
      </c>
    </row>
    <row r="176" spans="1:18" s="7" customFormat="1" ht="68" x14ac:dyDescent="0.2">
      <c r="A176" s="4" t="s">
        <v>885</v>
      </c>
      <c r="B176" s="5" t="s">
        <v>826</v>
      </c>
      <c r="C176" s="5" t="s">
        <v>859</v>
      </c>
      <c r="D176" s="4" t="s">
        <v>858</v>
      </c>
      <c r="E176" s="5" t="s">
        <v>279</v>
      </c>
      <c r="F176" s="4">
        <v>1997</v>
      </c>
      <c r="G176" s="5" t="s">
        <v>827</v>
      </c>
      <c r="H176" s="5" t="s">
        <v>828</v>
      </c>
      <c r="I176" s="5" t="s">
        <v>84</v>
      </c>
      <c r="J176" s="5" t="s">
        <v>24</v>
      </c>
      <c r="K176" s="5" t="s">
        <v>25</v>
      </c>
      <c r="L176" s="5" t="s">
        <v>26</v>
      </c>
      <c r="M176" s="5" t="s">
        <v>27</v>
      </c>
      <c r="N176" s="5" t="s">
        <v>28</v>
      </c>
      <c r="O176" s="5">
        <v>0</v>
      </c>
      <c r="P176" s="5">
        <v>2</v>
      </c>
      <c r="Q176" s="5">
        <v>2</v>
      </c>
      <c r="R176" s="6">
        <v>44480</v>
      </c>
    </row>
    <row r="177" spans="1:18" s="7" customFormat="1" ht="68" x14ac:dyDescent="0.2">
      <c r="A177" s="4" t="s">
        <v>886</v>
      </c>
      <c r="B177" s="5" t="s">
        <v>813</v>
      </c>
      <c r="C177" s="5" t="s">
        <v>861</v>
      </c>
      <c r="D177" s="4" t="s">
        <v>860</v>
      </c>
      <c r="E177" s="5" t="s">
        <v>279</v>
      </c>
      <c r="F177" s="4">
        <v>1997</v>
      </c>
      <c r="G177" s="5" t="s">
        <v>814</v>
      </c>
      <c r="H177" s="5" t="s">
        <v>815</v>
      </c>
      <c r="I177" s="5" t="s">
        <v>410</v>
      </c>
      <c r="J177" s="5" t="s">
        <v>24</v>
      </c>
      <c r="K177" s="5" t="s">
        <v>25</v>
      </c>
      <c r="L177" s="5" t="s">
        <v>26</v>
      </c>
      <c r="M177" s="5" t="s">
        <v>27</v>
      </c>
      <c r="N177" s="5" t="s">
        <v>28</v>
      </c>
      <c r="O177" s="5">
        <v>0</v>
      </c>
      <c r="P177" s="5">
        <v>2</v>
      </c>
      <c r="Q177" s="5">
        <v>2</v>
      </c>
      <c r="R177" s="6">
        <v>44480</v>
      </c>
    </row>
    <row r="178" spans="1:18" s="7" customFormat="1" ht="68" x14ac:dyDescent="0.2">
      <c r="A178" s="4" t="s">
        <v>887</v>
      </c>
      <c r="B178" s="5" t="s">
        <v>829</v>
      </c>
      <c r="C178" s="5" t="s">
        <v>863</v>
      </c>
      <c r="D178" s="4" t="s">
        <v>862</v>
      </c>
      <c r="E178" s="5" t="s">
        <v>279</v>
      </c>
      <c r="F178" s="4">
        <v>1997</v>
      </c>
      <c r="G178" s="5" t="s">
        <v>830</v>
      </c>
      <c r="H178" s="5" t="s">
        <v>831</v>
      </c>
      <c r="I178" s="5" t="s">
        <v>84</v>
      </c>
      <c r="J178" s="5" t="s">
        <v>24</v>
      </c>
      <c r="K178" s="5" t="s">
        <v>25</v>
      </c>
      <c r="L178" s="5" t="s">
        <v>26</v>
      </c>
      <c r="M178" s="5" t="s">
        <v>27</v>
      </c>
      <c r="N178" s="5" t="s">
        <v>28</v>
      </c>
      <c r="O178" s="5">
        <v>0</v>
      </c>
      <c r="P178" s="5">
        <v>3</v>
      </c>
      <c r="Q178" s="5">
        <v>3</v>
      </c>
      <c r="R178" s="6">
        <v>44480</v>
      </c>
    </row>
    <row r="179" spans="1:18" s="7" customFormat="1" ht="68" x14ac:dyDescent="0.2">
      <c r="A179" s="4" t="s">
        <v>888</v>
      </c>
      <c r="B179" s="5" t="s">
        <v>832</v>
      </c>
      <c r="C179" s="5" t="s">
        <v>865</v>
      </c>
      <c r="D179" s="4" t="s">
        <v>864</v>
      </c>
      <c r="E179" s="5" t="s">
        <v>279</v>
      </c>
      <c r="F179" s="4">
        <v>1997</v>
      </c>
      <c r="G179" s="5" t="s">
        <v>833</v>
      </c>
      <c r="H179" s="5" t="s">
        <v>834</v>
      </c>
      <c r="I179" s="5" t="s">
        <v>84</v>
      </c>
      <c r="J179" s="5" t="s">
        <v>24</v>
      </c>
      <c r="K179" s="5" t="s">
        <v>25</v>
      </c>
      <c r="L179" s="5" t="s">
        <v>26</v>
      </c>
      <c r="M179" s="5" t="s">
        <v>27</v>
      </c>
      <c r="N179" s="5" t="s">
        <v>28</v>
      </c>
      <c r="O179" s="5">
        <v>0</v>
      </c>
      <c r="P179" s="5">
        <v>9</v>
      </c>
      <c r="Q179" s="5">
        <v>9</v>
      </c>
      <c r="R179" s="6">
        <v>44480</v>
      </c>
    </row>
    <row r="180" spans="1:18" s="7" customFormat="1" ht="68" x14ac:dyDescent="0.2">
      <c r="A180" s="4" t="s">
        <v>889</v>
      </c>
      <c r="B180" s="5" t="s">
        <v>823</v>
      </c>
      <c r="C180" s="5" t="s">
        <v>867</v>
      </c>
      <c r="D180" s="4" t="s">
        <v>866</v>
      </c>
      <c r="E180" s="5" t="s">
        <v>279</v>
      </c>
      <c r="F180" s="4">
        <v>1997</v>
      </c>
      <c r="G180" s="5" t="s">
        <v>835</v>
      </c>
      <c r="H180" s="5" t="s">
        <v>836</v>
      </c>
      <c r="I180" s="5" t="s">
        <v>274</v>
      </c>
      <c r="J180" s="5" t="s">
        <v>24</v>
      </c>
      <c r="K180" s="5" t="s">
        <v>25</v>
      </c>
      <c r="L180" s="5" t="s">
        <v>26</v>
      </c>
      <c r="M180" s="5" t="s">
        <v>27</v>
      </c>
      <c r="N180" s="5" t="s">
        <v>28</v>
      </c>
      <c r="O180" s="5">
        <v>0</v>
      </c>
      <c r="P180" s="5">
        <v>3</v>
      </c>
      <c r="Q180" s="5">
        <v>3</v>
      </c>
      <c r="R180" s="6">
        <v>44480</v>
      </c>
    </row>
    <row r="181" spans="1:18" s="7" customFormat="1" ht="68" x14ac:dyDescent="0.2">
      <c r="A181" s="4" t="s">
        <v>890</v>
      </c>
      <c r="B181" s="5" t="s">
        <v>832</v>
      </c>
      <c r="C181" s="5" t="s">
        <v>869</v>
      </c>
      <c r="D181" s="4" t="s">
        <v>868</v>
      </c>
      <c r="E181" s="5" t="s">
        <v>279</v>
      </c>
      <c r="F181" s="4">
        <v>1997</v>
      </c>
      <c r="G181" s="5" t="s">
        <v>833</v>
      </c>
      <c r="H181" s="5" t="s">
        <v>834</v>
      </c>
      <c r="I181" s="5" t="s">
        <v>84</v>
      </c>
      <c r="J181" s="5" t="s">
        <v>24</v>
      </c>
      <c r="K181" s="5" t="s">
        <v>25</v>
      </c>
      <c r="L181" s="5" t="s">
        <v>26</v>
      </c>
      <c r="M181" s="5" t="s">
        <v>27</v>
      </c>
      <c r="N181" s="5" t="s">
        <v>28</v>
      </c>
      <c r="O181" s="5">
        <v>0</v>
      </c>
      <c r="P181" s="5">
        <v>5</v>
      </c>
      <c r="Q181" s="5">
        <v>5</v>
      </c>
      <c r="R181" s="6">
        <v>44480</v>
      </c>
    </row>
    <row r="182" spans="1:18" s="7" customFormat="1" ht="68" x14ac:dyDescent="0.2">
      <c r="A182" s="4" t="s">
        <v>891</v>
      </c>
      <c r="B182" s="5" t="s">
        <v>819</v>
      </c>
      <c r="C182" s="5" t="s">
        <v>871</v>
      </c>
      <c r="D182" s="4" t="s">
        <v>870</v>
      </c>
      <c r="E182" s="5" t="s">
        <v>279</v>
      </c>
      <c r="F182" s="4">
        <v>1997</v>
      </c>
      <c r="G182" s="5" t="s">
        <v>837</v>
      </c>
      <c r="H182" s="5" t="s">
        <v>838</v>
      </c>
      <c r="I182" s="5" t="s">
        <v>410</v>
      </c>
      <c r="J182" s="5" t="s">
        <v>24</v>
      </c>
      <c r="K182" s="5" t="s">
        <v>25</v>
      </c>
      <c r="L182" s="5" t="s">
        <v>26</v>
      </c>
      <c r="M182" s="5" t="s">
        <v>27</v>
      </c>
      <c r="N182" s="5" t="s">
        <v>28</v>
      </c>
      <c r="O182" s="5">
        <v>0</v>
      </c>
      <c r="P182" s="5">
        <v>4</v>
      </c>
      <c r="Q182" s="5">
        <v>4</v>
      </c>
      <c r="R182" s="6">
        <v>44480</v>
      </c>
    </row>
    <row r="183" spans="1:18" s="7" customFormat="1" ht="68" x14ac:dyDescent="0.2">
      <c r="A183" s="4" t="s">
        <v>892</v>
      </c>
      <c r="B183" s="5" t="s">
        <v>826</v>
      </c>
      <c r="C183" s="5" t="s">
        <v>873</v>
      </c>
      <c r="D183" s="4" t="s">
        <v>872</v>
      </c>
      <c r="E183" s="5" t="s">
        <v>279</v>
      </c>
      <c r="F183" s="4">
        <v>1997</v>
      </c>
      <c r="G183" s="5" t="s">
        <v>827</v>
      </c>
      <c r="H183" s="5" t="s">
        <v>828</v>
      </c>
      <c r="I183" s="5" t="s">
        <v>84</v>
      </c>
      <c r="J183" s="5" t="s">
        <v>24</v>
      </c>
      <c r="K183" s="5" t="s">
        <v>25</v>
      </c>
      <c r="L183" s="5" t="s">
        <v>26</v>
      </c>
      <c r="M183" s="5" t="s">
        <v>27</v>
      </c>
      <c r="N183" s="5" t="s">
        <v>28</v>
      </c>
      <c r="O183" s="5">
        <v>0</v>
      </c>
      <c r="P183" s="5">
        <v>5</v>
      </c>
      <c r="Q183" s="5">
        <v>5</v>
      </c>
      <c r="R183" s="6">
        <v>44480</v>
      </c>
    </row>
    <row r="184" spans="1:18" s="7" customFormat="1" ht="68" x14ac:dyDescent="0.2">
      <c r="A184" s="4" t="s">
        <v>893</v>
      </c>
      <c r="B184" s="5" t="s">
        <v>819</v>
      </c>
      <c r="C184" s="5" t="s">
        <v>875</v>
      </c>
      <c r="D184" s="4" t="s">
        <v>874</v>
      </c>
      <c r="E184" s="5" t="s">
        <v>279</v>
      </c>
      <c r="F184" s="4">
        <v>1997</v>
      </c>
      <c r="G184" s="5" t="s">
        <v>839</v>
      </c>
      <c r="H184" s="5" t="s">
        <v>840</v>
      </c>
      <c r="I184" s="5" t="s">
        <v>410</v>
      </c>
      <c r="J184" s="5" t="s">
        <v>24</v>
      </c>
      <c r="K184" s="5" t="s">
        <v>25</v>
      </c>
      <c r="L184" s="5" t="s">
        <v>26</v>
      </c>
      <c r="M184" s="5" t="s">
        <v>27</v>
      </c>
      <c r="N184" s="5" t="s">
        <v>28</v>
      </c>
      <c r="O184" s="5">
        <v>0</v>
      </c>
      <c r="P184" s="5">
        <v>4</v>
      </c>
      <c r="Q184" s="5">
        <v>4</v>
      </c>
      <c r="R184" s="6">
        <v>44480</v>
      </c>
    </row>
    <row r="185" spans="1:18" s="7" customFormat="1" ht="68" x14ac:dyDescent="0.2">
      <c r="A185" s="4" t="s">
        <v>894</v>
      </c>
      <c r="B185" s="5" t="s">
        <v>826</v>
      </c>
      <c r="C185" s="5" t="s">
        <v>877</v>
      </c>
      <c r="D185" s="4" t="s">
        <v>876</v>
      </c>
      <c r="E185" s="5" t="s">
        <v>279</v>
      </c>
      <c r="F185" s="4">
        <v>1997</v>
      </c>
      <c r="G185" s="5" t="s">
        <v>827</v>
      </c>
      <c r="H185" s="5" t="s">
        <v>828</v>
      </c>
      <c r="I185" s="5" t="s">
        <v>84</v>
      </c>
      <c r="J185" s="5" t="s">
        <v>24</v>
      </c>
      <c r="K185" s="5" t="s">
        <v>25</v>
      </c>
      <c r="L185" s="5" t="s">
        <v>26</v>
      </c>
      <c r="M185" s="5" t="s">
        <v>27</v>
      </c>
      <c r="N185" s="5" t="s">
        <v>28</v>
      </c>
      <c r="O185" s="5">
        <v>0</v>
      </c>
      <c r="P185" s="5">
        <v>5</v>
      </c>
      <c r="Q185" s="5">
        <v>5</v>
      </c>
      <c r="R185" s="6">
        <v>44480</v>
      </c>
    </row>
    <row r="186" spans="1:18" s="7" customFormat="1" ht="68" x14ac:dyDescent="0.2">
      <c r="A186" s="4" t="s">
        <v>895</v>
      </c>
      <c r="B186" s="5" t="s">
        <v>813</v>
      </c>
      <c r="C186" s="5" t="s">
        <v>878</v>
      </c>
      <c r="D186" s="11" t="s">
        <v>260</v>
      </c>
      <c r="E186" s="5" t="s">
        <v>279</v>
      </c>
      <c r="F186" s="4">
        <v>1997</v>
      </c>
      <c r="G186" s="5" t="s">
        <v>814</v>
      </c>
      <c r="H186" s="5" t="s">
        <v>815</v>
      </c>
      <c r="I186" s="5" t="s">
        <v>410</v>
      </c>
      <c r="J186" s="5" t="s">
        <v>24</v>
      </c>
      <c r="K186" s="5" t="s">
        <v>25</v>
      </c>
      <c r="L186" s="5" t="s">
        <v>26</v>
      </c>
      <c r="M186" s="5" t="s">
        <v>27</v>
      </c>
      <c r="N186" s="5" t="s">
        <v>28</v>
      </c>
      <c r="O186" s="5">
        <v>0</v>
      </c>
      <c r="P186" s="5">
        <v>3</v>
      </c>
      <c r="Q186" s="5">
        <v>3</v>
      </c>
      <c r="R186" s="6">
        <v>44480</v>
      </c>
    </row>
    <row r="187" spans="1:18" s="7" customFormat="1" ht="68" x14ac:dyDescent="0.2">
      <c r="A187" s="4" t="s">
        <v>896</v>
      </c>
      <c r="B187" s="5" t="s">
        <v>826</v>
      </c>
      <c r="C187" s="5" t="s">
        <v>841</v>
      </c>
      <c r="D187" s="4">
        <v>1</v>
      </c>
      <c r="E187" s="5" t="s">
        <v>279</v>
      </c>
      <c r="F187" s="4">
        <v>1997</v>
      </c>
      <c r="G187" s="5" t="s">
        <v>842</v>
      </c>
      <c r="H187" s="5" t="s">
        <v>843</v>
      </c>
      <c r="I187" s="5" t="s">
        <v>410</v>
      </c>
      <c r="J187" s="5" t="s">
        <v>24</v>
      </c>
      <c r="K187" s="5" t="s">
        <v>117</v>
      </c>
      <c r="L187" s="5" t="s">
        <v>26</v>
      </c>
      <c r="M187" s="5" t="s">
        <v>27</v>
      </c>
      <c r="N187" s="5" t="s">
        <v>28</v>
      </c>
      <c r="O187" s="5">
        <v>0</v>
      </c>
      <c r="P187" s="5">
        <v>1</v>
      </c>
      <c r="Q187" s="5">
        <v>1</v>
      </c>
      <c r="R187" s="6">
        <v>44480</v>
      </c>
    </row>
    <row r="188" spans="1:18" s="25" customFormat="1" ht="126" x14ac:dyDescent="0.2">
      <c r="A188" s="24" t="s">
        <v>998</v>
      </c>
      <c r="B188" s="24" t="s">
        <v>997</v>
      </c>
      <c r="C188" s="24" t="str">
        <f>(CONCATENATE(C189,",",C190,",",C191,",",C192,",",C193,",",C194,",",C195,",",C196,",",C197,",",C198,",",C199,",",C200,",",C201,",",C202,",",C203))</f>
        <v>VH/24,VH/25,VH/53,VH/74,VH/76,VH/77,VH/78,VH/79,VH/84,VH/86,VH/88,VH/138,VH/139,VH/142,VH/186</v>
      </c>
      <c r="D188" s="24" t="str">
        <f>(CONCATENATE(D189,",",D190,",",D191,",",D192,",",D193,",",D194,",",D195,",",D196,",",D197,",",D198,",",D199,",",D200,",",D201,",",D202,",",D203))</f>
        <v xml:space="preserve"> T/3; 32,T/4; 2-3,T/7; 13,T/9; 16-19, 27-28, 31-34,T/9; 21-22, 25-26, T/9; 23-24, T/9; 29-30, T/9; 35,T/10; 4-6,T/10; 9-10,T/10; 16-30, 32-35,T/17; 31, T/17; 32-35,T/18; 10,1</v>
      </c>
      <c r="E188" s="25" t="s">
        <v>18</v>
      </c>
      <c r="F188" s="25" t="s">
        <v>18</v>
      </c>
      <c r="G188" s="25" t="s">
        <v>18</v>
      </c>
      <c r="H188" s="25" t="s">
        <v>18</v>
      </c>
      <c r="I188" s="25" t="s">
        <v>18</v>
      </c>
      <c r="J188" s="25" t="s">
        <v>18</v>
      </c>
      <c r="K188" s="25" t="s">
        <v>18</v>
      </c>
      <c r="L188" s="25" t="s">
        <v>18</v>
      </c>
      <c r="M188" s="25" t="s">
        <v>18</v>
      </c>
      <c r="N188" s="25" t="s">
        <v>18</v>
      </c>
      <c r="O188" s="25">
        <v>0</v>
      </c>
      <c r="P188" s="25">
        <v>0</v>
      </c>
      <c r="Q188" s="25">
        <v>0</v>
      </c>
      <c r="R188" s="25" t="s">
        <v>18</v>
      </c>
    </row>
    <row r="189" spans="1:18" ht="68" x14ac:dyDescent="0.2">
      <c r="A189" s="13" t="s">
        <v>999</v>
      </c>
      <c r="B189" s="17" t="s">
        <v>897</v>
      </c>
      <c r="C189" s="17" t="s">
        <v>949</v>
      </c>
      <c r="D189" s="13" t="s">
        <v>948</v>
      </c>
      <c r="E189" s="17" t="s">
        <v>33</v>
      </c>
      <c r="F189" s="13">
        <v>1997</v>
      </c>
      <c r="G189" s="17" t="s">
        <v>898</v>
      </c>
      <c r="H189" s="17" t="s">
        <v>899</v>
      </c>
      <c r="I189" s="17" t="s">
        <v>23</v>
      </c>
      <c r="J189" s="17" t="s">
        <v>24</v>
      </c>
      <c r="K189" s="17" t="s">
        <v>25</v>
      </c>
      <c r="L189" s="17" t="s">
        <v>26</v>
      </c>
      <c r="M189" s="17" t="s">
        <v>27</v>
      </c>
      <c r="N189" s="17" t="s">
        <v>28</v>
      </c>
      <c r="O189" s="17">
        <v>0</v>
      </c>
      <c r="P189" s="17">
        <v>1</v>
      </c>
      <c r="Q189" s="17">
        <v>1</v>
      </c>
      <c r="R189" s="18">
        <v>44479</v>
      </c>
    </row>
    <row r="190" spans="1:18" ht="68" x14ac:dyDescent="0.2">
      <c r="A190" s="13" t="s">
        <v>1000</v>
      </c>
      <c r="B190" s="17" t="s">
        <v>900</v>
      </c>
      <c r="C190" s="17" t="s">
        <v>951</v>
      </c>
      <c r="D190" s="13" t="s">
        <v>950</v>
      </c>
      <c r="E190" s="17" t="s">
        <v>33</v>
      </c>
      <c r="F190" s="13">
        <v>1997</v>
      </c>
      <c r="G190" s="17" t="s">
        <v>901</v>
      </c>
      <c r="H190" s="17" t="s">
        <v>902</v>
      </c>
      <c r="I190" s="17" t="s">
        <v>274</v>
      </c>
      <c r="J190" s="17" t="s">
        <v>24</v>
      </c>
      <c r="K190" s="17" t="s">
        <v>25</v>
      </c>
      <c r="L190" s="17" t="s">
        <v>26</v>
      </c>
      <c r="M190" s="17" t="s">
        <v>27</v>
      </c>
      <c r="N190" s="17" t="s">
        <v>28</v>
      </c>
      <c r="O190" s="17">
        <v>0</v>
      </c>
      <c r="P190" s="17">
        <v>2</v>
      </c>
      <c r="Q190" s="17">
        <v>2</v>
      </c>
      <c r="R190" s="18">
        <v>44479</v>
      </c>
    </row>
    <row r="191" spans="1:18" ht="68" x14ac:dyDescent="0.2">
      <c r="A191" s="13" t="s">
        <v>1001</v>
      </c>
      <c r="B191" s="17" t="s">
        <v>905</v>
      </c>
      <c r="C191" s="17" t="s">
        <v>955</v>
      </c>
      <c r="D191" s="13" t="s">
        <v>954</v>
      </c>
      <c r="E191" s="17" t="s">
        <v>234</v>
      </c>
      <c r="F191" s="13">
        <v>1997</v>
      </c>
      <c r="G191" s="17" t="s">
        <v>1055</v>
      </c>
      <c r="H191" s="17" t="s">
        <v>906</v>
      </c>
      <c r="I191" s="17" t="s">
        <v>110</v>
      </c>
      <c r="J191" s="17" t="s">
        <v>24</v>
      </c>
      <c r="K191" s="17" t="s">
        <v>25</v>
      </c>
      <c r="L191" s="17" t="s">
        <v>26</v>
      </c>
      <c r="M191" s="17" t="s">
        <v>27</v>
      </c>
      <c r="N191" s="17" t="s">
        <v>28</v>
      </c>
      <c r="O191" s="17">
        <v>0</v>
      </c>
      <c r="P191" s="17">
        <v>1</v>
      </c>
      <c r="Q191" s="17">
        <v>1</v>
      </c>
      <c r="R191" s="18">
        <v>44479</v>
      </c>
    </row>
    <row r="192" spans="1:18" ht="68" x14ac:dyDescent="0.2">
      <c r="A192" s="13" t="s">
        <v>1002</v>
      </c>
      <c r="B192" s="17" t="s">
        <v>911</v>
      </c>
      <c r="C192" s="17" t="s">
        <v>961</v>
      </c>
      <c r="D192" s="13" t="s">
        <v>960</v>
      </c>
      <c r="E192" s="17" t="s">
        <v>271</v>
      </c>
      <c r="F192" s="13">
        <v>1997</v>
      </c>
      <c r="G192" s="17" t="s">
        <v>912</v>
      </c>
      <c r="H192" s="17" t="s">
        <v>913</v>
      </c>
      <c r="I192" s="17" t="s">
        <v>274</v>
      </c>
      <c r="J192" s="17" t="s">
        <v>24</v>
      </c>
      <c r="K192" s="17" t="s">
        <v>25</v>
      </c>
      <c r="L192" s="17" t="s">
        <v>26</v>
      </c>
      <c r="M192" s="17" t="s">
        <v>27</v>
      </c>
      <c r="N192" s="17" t="s">
        <v>28</v>
      </c>
      <c r="O192" s="17">
        <v>0</v>
      </c>
      <c r="P192" s="17">
        <v>10</v>
      </c>
      <c r="Q192" s="17">
        <v>10</v>
      </c>
      <c r="R192" s="18">
        <v>44480</v>
      </c>
    </row>
    <row r="193" spans="1:18" ht="68" x14ac:dyDescent="0.2">
      <c r="A193" s="13" t="s">
        <v>1003</v>
      </c>
      <c r="B193" s="17" t="s">
        <v>914</v>
      </c>
      <c r="C193" s="17" t="s">
        <v>963</v>
      </c>
      <c r="D193" s="13" t="s">
        <v>962</v>
      </c>
      <c r="E193" s="17" t="s">
        <v>271</v>
      </c>
      <c r="F193" s="13">
        <v>1997</v>
      </c>
      <c r="G193" s="17" t="s">
        <v>915</v>
      </c>
      <c r="H193" s="17" t="s">
        <v>916</v>
      </c>
      <c r="I193" s="17" t="s">
        <v>274</v>
      </c>
      <c r="J193" s="17" t="s">
        <v>24</v>
      </c>
      <c r="K193" s="17" t="s">
        <v>25</v>
      </c>
      <c r="L193" s="17" t="s">
        <v>26</v>
      </c>
      <c r="M193" s="17" t="s">
        <v>27</v>
      </c>
      <c r="N193" s="17" t="s">
        <v>28</v>
      </c>
      <c r="O193" s="17">
        <v>0</v>
      </c>
      <c r="P193" s="17">
        <v>4</v>
      </c>
      <c r="Q193" s="17">
        <v>4</v>
      </c>
      <c r="R193" s="18">
        <v>44480</v>
      </c>
    </row>
    <row r="194" spans="1:18" ht="68" x14ac:dyDescent="0.2">
      <c r="A194" s="13" t="s">
        <v>1004</v>
      </c>
      <c r="B194" s="17" t="s">
        <v>917</v>
      </c>
      <c r="C194" s="17" t="s">
        <v>965</v>
      </c>
      <c r="D194" s="13" t="s">
        <v>964</v>
      </c>
      <c r="E194" s="17" t="s">
        <v>271</v>
      </c>
      <c r="F194" s="13">
        <v>1997</v>
      </c>
      <c r="G194" s="17" t="s">
        <v>1056</v>
      </c>
      <c r="H194" s="17" t="s">
        <v>918</v>
      </c>
      <c r="I194" s="17" t="s">
        <v>274</v>
      </c>
      <c r="J194" s="17" t="s">
        <v>24</v>
      </c>
      <c r="K194" s="17" t="s">
        <v>25</v>
      </c>
      <c r="L194" s="17" t="s">
        <v>26</v>
      </c>
      <c r="M194" s="17" t="s">
        <v>27</v>
      </c>
      <c r="N194" s="17" t="s">
        <v>28</v>
      </c>
      <c r="O194" s="17">
        <v>0</v>
      </c>
      <c r="P194" s="17">
        <v>2</v>
      </c>
      <c r="Q194" s="17">
        <v>2</v>
      </c>
      <c r="R194" s="18">
        <v>44480</v>
      </c>
    </row>
    <row r="195" spans="1:18" ht="68" x14ac:dyDescent="0.2">
      <c r="A195" s="13" t="s">
        <v>1005</v>
      </c>
      <c r="B195" s="17" t="s">
        <v>919</v>
      </c>
      <c r="C195" s="17" t="s">
        <v>967</v>
      </c>
      <c r="D195" s="13" t="s">
        <v>966</v>
      </c>
      <c r="E195" s="17" t="s">
        <v>271</v>
      </c>
      <c r="F195" s="13">
        <v>1997</v>
      </c>
      <c r="G195" s="17" t="s">
        <v>920</v>
      </c>
      <c r="H195" s="17" t="s">
        <v>921</v>
      </c>
      <c r="I195" s="17" t="s">
        <v>274</v>
      </c>
      <c r="J195" s="17" t="s">
        <v>24</v>
      </c>
      <c r="K195" s="17" t="s">
        <v>25</v>
      </c>
      <c r="L195" s="17" t="s">
        <v>26</v>
      </c>
      <c r="M195" s="17" t="s">
        <v>27</v>
      </c>
      <c r="N195" s="17" t="s">
        <v>28</v>
      </c>
      <c r="O195" s="17">
        <v>0</v>
      </c>
      <c r="P195" s="17">
        <v>2</v>
      </c>
      <c r="Q195" s="17">
        <v>2</v>
      </c>
      <c r="R195" s="18">
        <v>44480</v>
      </c>
    </row>
    <row r="196" spans="1:18" ht="68" x14ac:dyDescent="0.2">
      <c r="A196" s="13" t="s">
        <v>1006</v>
      </c>
      <c r="B196" s="17" t="s">
        <v>922</v>
      </c>
      <c r="C196" s="17" t="s">
        <v>969</v>
      </c>
      <c r="D196" s="13" t="s">
        <v>968</v>
      </c>
      <c r="E196" s="17" t="s">
        <v>271</v>
      </c>
      <c r="F196" s="13">
        <v>1997</v>
      </c>
      <c r="G196" s="17" t="s">
        <v>923</v>
      </c>
      <c r="H196" s="17" t="s">
        <v>924</v>
      </c>
      <c r="I196" s="17" t="s">
        <v>274</v>
      </c>
      <c r="J196" s="17" t="s">
        <v>24</v>
      </c>
      <c r="K196" s="17" t="s">
        <v>25</v>
      </c>
      <c r="L196" s="17" t="s">
        <v>26</v>
      </c>
      <c r="M196" s="17" t="s">
        <v>27</v>
      </c>
      <c r="N196" s="17" t="s">
        <v>28</v>
      </c>
      <c r="O196" s="17">
        <v>0</v>
      </c>
      <c r="P196" s="17">
        <v>1</v>
      </c>
      <c r="Q196" s="17">
        <v>1</v>
      </c>
      <c r="R196" s="18">
        <v>44480</v>
      </c>
    </row>
    <row r="197" spans="1:18" ht="68" x14ac:dyDescent="0.2">
      <c r="A197" s="13" t="s">
        <v>1007</v>
      </c>
      <c r="B197" s="17" t="s">
        <v>925</v>
      </c>
      <c r="C197" s="17" t="s">
        <v>971</v>
      </c>
      <c r="D197" s="13" t="s">
        <v>970</v>
      </c>
      <c r="E197" s="17" t="s">
        <v>271</v>
      </c>
      <c r="F197" s="13">
        <v>1997</v>
      </c>
      <c r="G197" s="17" t="s">
        <v>926</v>
      </c>
      <c r="H197" s="17" t="s">
        <v>927</v>
      </c>
      <c r="I197" s="17" t="s">
        <v>274</v>
      </c>
      <c r="J197" s="17" t="s">
        <v>24</v>
      </c>
      <c r="K197" s="17" t="s">
        <v>25</v>
      </c>
      <c r="L197" s="17" t="s">
        <v>26</v>
      </c>
      <c r="M197" s="17" t="s">
        <v>27</v>
      </c>
      <c r="N197" s="17" t="s">
        <v>28</v>
      </c>
      <c r="O197" s="17">
        <v>0</v>
      </c>
      <c r="P197" s="17">
        <v>3</v>
      </c>
      <c r="Q197" s="17">
        <v>3</v>
      </c>
      <c r="R197" s="18">
        <v>44480</v>
      </c>
    </row>
    <row r="198" spans="1:18" ht="68" x14ac:dyDescent="0.2">
      <c r="A198" s="13" t="s">
        <v>1008</v>
      </c>
      <c r="B198" s="17" t="s">
        <v>928</v>
      </c>
      <c r="C198" s="17" t="s">
        <v>973</v>
      </c>
      <c r="D198" s="13" t="s">
        <v>972</v>
      </c>
      <c r="E198" s="17" t="s">
        <v>271</v>
      </c>
      <c r="F198" s="13">
        <v>1997</v>
      </c>
      <c r="G198" s="17" t="s">
        <v>929</v>
      </c>
      <c r="H198" s="17" t="s">
        <v>930</v>
      </c>
      <c r="I198" s="17" t="s">
        <v>274</v>
      </c>
      <c r="J198" s="17" t="s">
        <v>24</v>
      </c>
      <c r="K198" s="17" t="s">
        <v>25</v>
      </c>
      <c r="L198" s="17" t="s">
        <v>26</v>
      </c>
      <c r="M198" s="17" t="s">
        <v>27</v>
      </c>
      <c r="N198" s="17" t="s">
        <v>28</v>
      </c>
      <c r="O198" s="17">
        <v>0</v>
      </c>
      <c r="P198" s="17">
        <v>2</v>
      </c>
      <c r="Q198" s="17">
        <v>2</v>
      </c>
      <c r="R198" s="18">
        <v>44480</v>
      </c>
    </row>
    <row r="199" spans="1:18" s="7" customFormat="1" ht="68" x14ac:dyDescent="0.2">
      <c r="A199" s="4" t="s">
        <v>1009</v>
      </c>
      <c r="B199" s="5" t="s">
        <v>931</v>
      </c>
      <c r="C199" s="5" t="s">
        <v>975</v>
      </c>
      <c r="D199" s="4" t="s">
        <v>974</v>
      </c>
      <c r="E199" s="5" t="s">
        <v>33</v>
      </c>
      <c r="F199" s="4">
        <v>1997</v>
      </c>
      <c r="G199" s="5" t="s">
        <v>932</v>
      </c>
      <c r="H199" s="5" t="s">
        <v>933</v>
      </c>
      <c r="I199" s="5" t="s">
        <v>822</v>
      </c>
      <c r="J199" s="5" t="s">
        <v>24</v>
      </c>
      <c r="K199" s="5" t="s">
        <v>25</v>
      </c>
      <c r="L199" s="5" t="s">
        <v>26</v>
      </c>
      <c r="M199" s="5" t="s">
        <v>27</v>
      </c>
      <c r="N199" s="5" t="s">
        <v>28</v>
      </c>
      <c r="O199" s="5">
        <v>0</v>
      </c>
      <c r="P199" s="5">
        <v>19</v>
      </c>
      <c r="Q199" s="5">
        <v>19</v>
      </c>
      <c r="R199" s="6">
        <v>44480</v>
      </c>
    </row>
    <row r="200" spans="1:18" ht="68" x14ac:dyDescent="0.2">
      <c r="A200" s="13" t="s">
        <v>1010</v>
      </c>
      <c r="B200" s="17" t="s">
        <v>934</v>
      </c>
      <c r="C200" s="17" t="s">
        <v>977</v>
      </c>
      <c r="D200" s="13" t="s">
        <v>976</v>
      </c>
      <c r="E200" s="17" t="s">
        <v>287</v>
      </c>
      <c r="F200" s="13">
        <v>1997</v>
      </c>
      <c r="G200" s="17" t="s">
        <v>935</v>
      </c>
      <c r="H200" s="17" t="s">
        <v>936</v>
      </c>
      <c r="I200" s="17" t="s">
        <v>937</v>
      </c>
      <c r="J200" s="17" t="s">
        <v>24</v>
      </c>
      <c r="K200" s="17" t="s">
        <v>25</v>
      </c>
      <c r="L200" s="17" t="s">
        <v>26</v>
      </c>
      <c r="M200" s="17" t="s">
        <v>27</v>
      </c>
      <c r="N200" s="17" t="s">
        <v>28</v>
      </c>
      <c r="O200" s="17">
        <v>0</v>
      </c>
      <c r="P200" s="17">
        <v>1</v>
      </c>
      <c r="Q200" s="17">
        <v>1</v>
      </c>
      <c r="R200" s="18">
        <v>44480</v>
      </c>
    </row>
    <row r="201" spans="1:18" ht="68" x14ac:dyDescent="0.2">
      <c r="A201" s="13" t="s">
        <v>1011</v>
      </c>
      <c r="B201" s="17" t="s">
        <v>938</v>
      </c>
      <c r="C201" s="17" t="s">
        <v>979</v>
      </c>
      <c r="D201" s="13" t="s">
        <v>978</v>
      </c>
      <c r="E201" s="17" t="s">
        <v>287</v>
      </c>
      <c r="F201" s="13">
        <v>1997</v>
      </c>
      <c r="G201" s="17" t="s">
        <v>939</v>
      </c>
      <c r="H201" s="17" t="s">
        <v>936</v>
      </c>
      <c r="I201" s="17" t="s">
        <v>274</v>
      </c>
      <c r="J201" s="17" t="s">
        <v>24</v>
      </c>
      <c r="K201" s="17" t="s">
        <v>25</v>
      </c>
      <c r="L201" s="17" t="s">
        <v>26</v>
      </c>
      <c r="M201" s="17" t="s">
        <v>27</v>
      </c>
      <c r="N201" s="17" t="s">
        <v>28</v>
      </c>
      <c r="O201" s="17">
        <v>0</v>
      </c>
      <c r="P201" s="17">
        <v>4</v>
      </c>
      <c r="Q201" s="17">
        <v>4</v>
      </c>
      <c r="R201" s="18">
        <v>44480</v>
      </c>
    </row>
    <row r="202" spans="1:18" ht="68" x14ac:dyDescent="0.2">
      <c r="A202" s="13" t="s">
        <v>1012</v>
      </c>
      <c r="B202" s="17" t="s">
        <v>940</v>
      </c>
      <c r="C202" s="17" t="s">
        <v>981</v>
      </c>
      <c r="D202" s="13" t="s">
        <v>980</v>
      </c>
      <c r="E202" s="17" t="s">
        <v>290</v>
      </c>
      <c r="F202" s="13">
        <v>1997</v>
      </c>
      <c r="G202" s="17" t="s">
        <v>941</v>
      </c>
      <c r="H202" s="17" t="s">
        <v>942</v>
      </c>
      <c r="I202" s="17" t="s">
        <v>943</v>
      </c>
      <c r="J202" s="17" t="s">
        <v>24</v>
      </c>
      <c r="K202" s="17" t="s">
        <v>25</v>
      </c>
      <c r="L202" s="17" t="s">
        <v>26</v>
      </c>
      <c r="M202" s="17" t="s">
        <v>27</v>
      </c>
      <c r="N202" s="17" t="s">
        <v>28</v>
      </c>
      <c r="O202" s="17">
        <v>0</v>
      </c>
      <c r="P202" s="17">
        <v>1</v>
      </c>
      <c r="Q202" s="17">
        <v>1</v>
      </c>
      <c r="R202" s="18">
        <v>44480</v>
      </c>
    </row>
    <row r="203" spans="1:18" ht="68" x14ac:dyDescent="0.2">
      <c r="A203" s="13" t="s">
        <v>1013</v>
      </c>
      <c r="B203" s="17" t="s">
        <v>944</v>
      </c>
      <c r="C203" s="17" t="s">
        <v>945</v>
      </c>
      <c r="D203" s="13">
        <v>1</v>
      </c>
      <c r="E203" s="17" t="s">
        <v>315</v>
      </c>
      <c r="F203" s="13">
        <v>2007</v>
      </c>
      <c r="G203" s="17" t="s">
        <v>946</v>
      </c>
      <c r="H203" s="17" t="s">
        <v>947</v>
      </c>
      <c r="I203" s="17" t="s">
        <v>274</v>
      </c>
      <c r="J203" s="17" t="s">
        <v>24</v>
      </c>
      <c r="K203" s="17" t="s">
        <v>117</v>
      </c>
      <c r="L203" s="17" t="s">
        <v>26</v>
      </c>
      <c r="M203" s="17" t="s">
        <v>27</v>
      </c>
      <c r="N203" s="17" t="s">
        <v>28</v>
      </c>
      <c r="O203" s="17">
        <v>0</v>
      </c>
      <c r="P203" s="17">
        <v>1</v>
      </c>
      <c r="Q203" s="17">
        <v>1</v>
      </c>
      <c r="R203" s="18">
        <v>44480</v>
      </c>
    </row>
    <row r="204" spans="1:18" x14ac:dyDescent="0.2">
      <c r="P204" s="13">
        <f>SUM(P2:P203)</f>
        <v>783</v>
      </c>
      <c r="Q204" s="13">
        <f>SUM(Q2:Q203)</f>
        <v>783</v>
      </c>
    </row>
    <row r="206" spans="1:18" x14ac:dyDescent="0.2">
      <c r="D206" s="13"/>
    </row>
    <row r="207" spans="1:18" x14ac:dyDescent="0.2">
      <c r="D207" s="13"/>
    </row>
    <row r="208" spans="1:18" x14ac:dyDescent="0.2">
      <c r="D208" s="13"/>
    </row>
    <row r="209" spans="4:4" x14ac:dyDescent="0.2">
      <c r="D20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2022-02-27T19:45:40Z</dcterms:created>
  <dcterms:modified xsi:type="dcterms:W3CDTF">2022-05-03T18:30:15Z</dcterms:modified>
</cp:coreProperties>
</file>